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leona\OneDrive\CMK\CMK\PEDIDOS DE COMPRA\DILSON E MARIELA\ORÇAMENTOS\MARMORARIA\"/>
    </mc:Choice>
  </mc:AlternateContent>
  <xr:revisionPtr revIDLastSave="161" documentId="8_{693D0E82-CDC5-4A06-B845-6E0C9C935D3B}" xr6:coauthVersionLast="40" xr6:coauthVersionMax="40" xr10:uidLastSave="{B706444D-1068-497F-9D7A-EBAACD00931B}"/>
  <bookViews>
    <workbookView xWindow="0" yWindow="0" windowWidth="20490" windowHeight="7635" xr2:uid="{00000000-000D-0000-FFFF-FFFF00000000}"/>
  </bookViews>
  <sheets>
    <sheet name="COTAÇÃO" sheetId="1" r:id="rId1"/>
    <sheet name="FORNECEDOR 1" sheetId="2" r:id="rId2"/>
    <sheet name="FORNECEDOR 2" sheetId="3" r:id="rId3"/>
    <sheet name="FORNECEDOR 3" sheetId="4" r:id="rId4"/>
    <sheet name="FORNECEDOR 4" sheetId="5" r:id="rId5"/>
    <sheet name="FORNECEDOR 5" sheetId="6" r:id="rId6"/>
  </sheets>
  <definedNames>
    <definedName name="_xlnm.Print_Area" localSheetId="0">COTAÇÃO!$A$2:$Z$75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5" l="1"/>
  <c r="F4" i="5"/>
  <c r="B2" i="1"/>
  <c r="F5" i="4"/>
  <c r="F4" i="4"/>
  <c r="F5" i="3"/>
  <c r="F4" i="3"/>
  <c r="F5" i="2"/>
  <c r="F4" i="2"/>
  <c r="D7" i="4" l="1"/>
  <c r="D7" i="3"/>
  <c r="D7" i="2"/>
  <c r="I7" i="2" s="1"/>
  <c r="F9" i="1"/>
  <c r="E55" i="6"/>
  <c r="D55" i="6"/>
  <c r="I55" i="6" s="1"/>
  <c r="A55" i="6"/>
  <c r="E54" i="6"/>
  <c r="D54" i="6"/>
  <c r="I54" i="6" s="1"/>
  <c r="A54" i="6"/>
  <c r="E53" i="6"/>
  <c r="D53" i="6"/>
  <c r="I53" i="6" s="1"/>
  <c r="A53" i="6"/>
  <c r="E52" i="6"/>
  <c r="D52" i="6"/>
  <c r="I52" i="6" s="1"/>
  <c r="A52" i="6"/>
  <c r="E51" i="6"/>
  <c r="D51" i="6"/>
  <c r="I51" i="6" s="1"/>
  <c r="A51" i="6"/>
  <c r="E50" i="6"/>
  <c r="D50" i="6"/>
  <c r="I50" i="6" s="1"/>
  <c r="A50" i="6"/>
  <c r="E49" i="6"/>
  <c r="D49" i="6"/>
  <c r="I49" i="6" s="1"/>
  <c r="A49" i="6"/>
  <c r="E48" i="6"/>
  <c r="D48" i="6"/>
  <c r="I48" i="6" s="1"/>
  <c r="A48" i="6"/>
  <c r="E47" i="6"/>
  <c r="D47" i="6"/>
  <c r="I47" i="6" s="1"/>
  <c r="A47" i="6"/>
  <c r="E46" i="6"/>
  <c r="D46" i="6"/>
  <c r="I46" i="6" s="1"/>
  <c r="A46" i="6"/>
  <c r="E45" i="6"/>
  <c r="D45" i="6"/>
  <c r="I45" i="6" s="1"/>
  <c r="A45" i="6"/>
  <c r="E44" i="6"/>
  <c r="D44" i="6"/>
  <c r="I44" i="6" s="1"/>
  <c r="A44" i="6"/>
  <c r="E43" i="6"/>
  <c r="D43" i="6"/>
  <c r="I43" i="6" s="1"/>
  <c r="A43" i="6"/>
  <c r="E42" i="6"/>
  <c r="D42" i="6"/>
  <c r="I42" i="6" s="1"/>
  <c r="A42" i="6"/>
  <c r="E41" i="6"/>
  <c r="D41" i="6"/>
  <c r="I41" i="6" s="1"/>
  <c r="A41" i="6"/>
  <c r="E40" i="6"/>
  <c r="D40" i="6"/>
  <c r="I40" i="6" s="1"/>
  <c r="A40" i="6"/>
  <c r="E39" i="6"/>
  <c r="D39" i="6"/>
  <c r="I39" i="6" s="1"/>
  <c r="A39" i="6"/>
  <c r="E38" i="6"/>
  <c r="D38" i="6"/>
  <c r="I38" i="6" s="1"/>
  <c r="A38" i="6"/>
  <c r="E37" i="6"/>
  <c r="D37" i="6"/>
  <c r="I37" i="6" s="1"/>
  <c r="A37" i="6"/>
  <c r="E36" i="6"/>
  <c r="D36" i="6"/>
  <c r="I36" i="6" s="1"/>
  <c r="A36" i="6"/>
  <c r="E35" i="6"/>
  <c r="D35" i="6"/>
  <c r="I35" i="6" s="1"/>
  <c r="A35" i="6"/>
  <c r="E34" i="6"/>
  <c r="D34" i="6"/>
  <c r="I34" i="6" s="1"/>
  <c r="A34" i="6"/>
  <c r="E33" i="6"/>
  <c r="D33" i="6"/>
  <c r="I33" i="6" s="1"/>
  <c r="A33" i="6"/>
  <c r="E32" i="6"/>
  <c r="D32" i="6"/>
  <c r="I32" i="6" s="1"/>
  <c r="A32" i="6"/>
  <c r="E31" i="6"/>
  <c r="D31" i="6"/>
  <c r="I31" i="6" s="1"/>
  <c r="A31" i="6"/>
  <c r="E30" i="6"/>
  <c r="D30" i="6"/>
  <c r="I30" i="6" s="1"/>
  <c r="A30" i="6"/>
  <c r="E29" i="6"/>
  <c r="D29" i="6"/>
  <c r="I29" i="6" s="1"/>
  <c r="A29" i="6"/>
  <c r="E28" i="6"/>
  <c r="D28" i="6"/>
  <c r="I28" i="6" s="1"/>
  <c r="A28" i="6"/>
  <c r="E27" i="6"/>
  <c r="D27" i="6"/>
  <c r="I27" i="6" s="1"/>
  <c r="A27" i="6"/>
  <c r="E26" i="6"/>
  <c r="D26" i="6"/>
  <c r="I26" i="6" s="1"/>
  <c r="A26" i="6"/>
  <c r="E25" i="6"/>
  <c r="D25" i="6"/>
  <c r="I25" i="6" s="1"/>
  <c r="A25" i="6"/>
  <c r="E24" i="6"/>
  <c r="D24" i="6"/>
  <c r="I24" i="6" s="1"/>
  <c r="A24" i="6"/>
  <c r="E23" i="6"/>
  <c r="D23" i="6"/>
  <c r="I23" i="6" s="1"/>
  <c r="A23" i="6"/>
  <c r="E22" i="6"/>
  <c r="D22" i="6"/>
  <c r="I22" i="6" s="1"/>
  <c r="A22" i="6"/>
  <c r="E21" i="6"/>
  <c r="D21" i="6"/>
  <c r="I21" i="6" s="1"/>
  <c r="A21" i="6"/>
  <c r="E20" i="6"/>
  <c r="D20" i="6"/>
  <c r="I20" i="6" s="1"/>
  <c r="A20" i="6"/>
  <c r="E19" i="6"/>
  <c r="D19" i="6"/>
  <c r="I19" i="6" s="1"/>
  <c r="A19" i="6"/>
  <c r="E18" i="6"/>
  <c r="D18" i="6"/>
  <c r="I18" i="6" s="1"/>
  <c r="A18" i="6"/>
  <c r="E17" i="6"/>
  <c r="D17" i="6"/>
  <c r="I17" i="6" s="1"/>
  <c r="A17" i="6"/>
  <c r="E16" i="6"/>
  <c r="D16" i="6"/>
  <c r="I16" i="6" s="1"/>
  <c r="A16" i="6"/>
  <c r="E15" i="6"/>
  <c r="D15" i="6"/>
  <c r="I15" i="6" s="1"/>
  <c r="A15" i="6"/>
  <c r="E14" i="6"/>
  <c r="D14" i="6"/>
  <c r="I14" i="6" s="1"/>
  <c r="A14" i="6"/>
  <c r="E13" i="6"/>
  <c r="D13" i="6"/>
  <c r="I13" i="6" s="1"/>
  <c r="A13" i="6"/>
  <c r="E12" i="6"/>
  <c r="D12" i="6"/>
  <c r="I12" i="6" s="1"/>
  <c r="A12" i="6"/>
  <c r="E11" i="6"/>
  <c r="D11" i="6"/>
  <c r="I11" i="6" s="1"/>
  <c r="A11" i="6"/>
  <c r="E10" i="6"/>
  <c r="D10" i="6"/>
  <c r="I10" i="6" s="1"/>
  <c r="A10" i="6"/>
  <c r="E9" i="6"/>
  <c r="D9" i="6"/>
  <c r="I9" i="6" s="1"/>
  <c r="A9" i="6"/>
  <c r="E8" i="6"/>
  <c r="D8" i="6"/>
  <c r="I8" i="6" s="1"/>
  <c r="A8" i="6"/>
  <c r="E7" i="6"/>
  <c r="D7" i="6"/>
  <c r="I7" i="6" s="1"/>
  <c r="A7" i="6"/>
  <c r="B2" i="6"/>
  <c r="E55" i="5"/>
  <c r="D55" i="5"/>
  <c r="I55" i="5" s="1"/>
  <c r="A55" i="5"/>
  <c r="E54" i="5"/>
  <c r="D54" i="5"/>
  <c r="I54" i="5" s="1"/>
  <c r="A54" i="5"/>
  <c r="E53" i="5"/>
  <c r="D53" i="5"/>
  <c r="I53" i="5" s="1"/>
  <c r="A53" i="5"/>
  <c r="E52" i="5"/>
  <c r="D52" i="5"/>
  <c r="I52" i="5" s="1"/>
  <c r="A52" i="5"/>
  <c r="E51" i="5"/>
  <c r="D51" i="5"/>
  <c r="I51" i="5" s="1"/>
  <c r="A51" i="5"/>
  <c r="E50" i="5"/>
  <c r="D50" i="5"/>
  <c r="I50" i="5" s="1"/>
  <c r="A50" i="5"/>
  <c r="E49" i="5"/>
  <c r="D49" i="5"/>
  <c r="I49" i="5" s="1"/>
  <c r="A49" i="5"/>
  <c r="E48" i="5"/>
  <c r="D48" i="5"/>
  <c r="I48" i="5" s="1"/>
  <c r="A48" i="5"/>
  <c r="E47" i="5"/>
  <c r="D47" i="5"/>
  <c r="I47" i="5" s="1"/>
  <c r="A47" i="5"/>
  <c r="E46" i="5"/>
  <c r="D46" i="5"/>
  <c r="I46" i="5" s="1"/>
  <c r="A46" i="5"/>
  <c r="E45" i="5"/>
  <c r="D45" i="5"/>
  <c r="I45" i="5" s="1"/>
  <c r="A45" i="5"/>
  <c r="E44" i="5"/>
  <c r="D44" i="5"/>
  <c r="I44" i="5" s="1"/>
  <c r="A44" i="5"/>
  <c r="E43" i="5"/>
  <c r="D43" i="5"/>
  <c r="I43" i="5" s="1"/>
  <c r="A43" i="5"/>
  <c r="E42" i="5"/>
  <c r="D42" i="5"/>
  <c r="I42" i="5" s="1"/>
  <c r="A42" i="5"/>
  <c r="E41" i="5"/>
  <c r="D41" i="5"/>
  <c r="I41" i="5" s="1"/>
  <c r="A41" i="5"/>
  <c r="E40" i="5"/>
  <c r="D40" i="5"/>
  <c r="I40" i="5" s="1"/>
  <c r="A40" i="5"/>
  <c r="E39" i="5"/>
  <c r="D39" i="5"/>
  <c r="I39" i="5" s="1"/>
  <c r="A39" i="5"/>
  <c r="E38" i="5"/>
  <c r="D38" i="5"/>
  <c r="I38" i="5" s="1"/>
  <c r="A38" i="5"/>
  <c r="E37" i="5"/>
  <c r="D37" i="5"/>
  <c r="I37" i="5" s="1"/>
  <c r="A37" i="5"/>
  <c r="E36" i="5"/>
  <c r="D36" i="5"/>
  <c r="I36" i="5" s="1"/>
  <c r="A36" i="5"/>
  <c r="E35" i="5"/>
  <c r="D35" i="5"/>
  <c r="I35" i="5" s="1"/>
  <c r="A35" i="5"/>
  <c r="E34" i="5"/>
  <c r="D34" i="5"/>
  <c r="I34" i="5" s="1"/>
  <c r="A34" i="5"/>
  <c r="E33" i="5"/>
  <c r="D33" i="5"/>
  <c r="I33" i="5" s="1"/>
  <c r="A33" i="5"/>
  <c r="E32" i="5"/>
  <c r="D32" i="5"/>
  <c r="I32" i="5" s="1"/>
  <c r="A32" i="5"/>
  <c r="E31" i="5"/>
  <c r="D31" i="5"/>
  <c r="I31" i="5" s="1"/>
  <c r="A31" i="5"/>
  <c r="E30" i="5"/>
  <c r="D30" i="5"/>
  <c r="I30" i="5" s="1"/>
  <c r="A30" i="5"/>
  <c r="E29" i="5"/>
  <c r="D29" i="5"/>
  <c r="I29" i="5" s="1"/>
  <c r="A29" i="5"/>
  <c r="E28" i="5"/>
  <c r="D28" i="5"/>
  <c r="I28" i="5" s="1"/>
  <c r="A28" i="5"/>
  <c r="E27" i="5"/>
  <c r="D27" i="5"/>
  <c r="I27" i="5" s="1"/>
  <c r="A27" i="5"/>
  <c r="E26" i="5"/>
  <c r="D26" i="5"/>
  <c r="I26" i="5" s="1"/>
  <c r="A26" i="5"/>
  <c r="E25" i="5"/>
  <c r="D25" i="5"/>
  <c r="I25" i="5" s="1"/>
  <c r="A25" i="5"/>
  <c r="E24" i="5"/>
  <c r="D24" i="5"/>
  <c r="I24" i="5" s="1"/>
  <c r="A24" i="5"/>
  <c r="E23" i="5"/>
  <c r="D23" i="5"/>
  <c r="I23" i="5" s="1"/>
  <c r="A23" i="5"/>
  <c r="E22" i="5"/>
  <c r="D22" i="5"/>
  <c r="I22" i="5" s="1"/>
  <c r="A22" i="5"/>
  <c r="E21" i="5"/>
  <c r="D21" i="5"/>
  <c r="I21" i="5" s="1"/>
  <c r="A21" i="5"/>
  <c r="E20" i="5"/>
  <c r="D20" i="5"/>
  <c r="I20" i="5" s="1"/>
  <c r="A20" i="5"/>
  <c r="E19" i="5"/>
  <c r="D19" i="5"/>
  <c r="I19" i="5" s="1"/>
  <c r="A19" i="5"/>
  <c r="E18" i="5"/>
  <c r="D18" i="5"/>
  <c r="I18" i="5" s="1"/>
  <c r="A18" i="5"/>
  <c r="E17" i="5"/>
  <c r="D17" i="5"/>
  <c r="I17" i="5" s="1"/>
  <c r="A17" i="5"/>
  <c r="E16" i="5"/>
  <c r="D16" i="5"/>
  <c r="I16" i="5" s="1"/>
  <c r="A16" i="5"/>
  <c r="E15" i="5"/>
  <c r="D15" i="5"/>
  <c r="I15" i="5" s="1"/>
  <c r="A15" i="5"/>
  <c r="E14" i="5"/>
  <c r="D14" i="5"/>
  <c r="I14" i="5" s="1"/>
  <c r="A14" i="5"/>
  <c r="E13" i="5"/>
  <c r="D13" i="5"/>
  <c r="I13" i="5" s="1"/>
  <c r="A13" i="5"/>
  <c r="E12" i="5"/>
  <c r="D12" i="5"/>
  <c r="I12" i="5" s="1"/>
  <c r="A12" i="5"/>
  <c r="E11" i="5"/>
  <c r="D11" i="5"/>
  <c r="I11" i="5" s="1"/>
  <c r="A11" i="5"/>
  <c r="E10" i="5"/>
  <c r="D10" i="5"/>
  <c r="I10" i="5" s="1"/>
  <c r="A10" i="5"/>
  <c r="E9" i="5"/>
  <c r="D9" i="5"/>
  <c r="I9" i="5" s="1"/>
  <c r="A9" i="5"/>
  <c r="E8" i="5"/>
  <c r="D8" i="5"/>
  <c r="I8" i="5" s="1"/>
  <c r="A8" i="5"/>
  <c r="E7" i="5"/>
  <c r="D7" i="5"/>
  <c r="I7" i="5" s="1"/>
  <c r="A7" i="5"/>
  <c r="B2" i="5"/>
  <c r="E55" i="4"/>
  <c r="D55" i="4"/>
  <c r="I55" i="4" s="1"/>
  <c r="A55" i="4"/>
  <c r="E54" i="4"/>
  <c r="D54" i="4"/>
  <c r="I54" i="4" s="1"/>
  <c r="A54" i="4"/>
  <c r="E53" i="4"/>
  <c r="D53" i="4"/>
  <c r="I53" i="4" s="1"/>
  <c r="A53" i="4"/>
  <c r="E52" i="4"/>
  <c r="D52" i="4"/>
  <c r="I52" i="4" s="1"/>
  <c r="A52" i="4"/>
  <c r="E51" i="4"/>
  <c r="D51" i="4"/>
  <c r="I51" i="4" s="1"/>
  <c r="A51" i="4"/>
  <c r="E50" i="4"/>
  <c r="D50" i="4"/>
  <c r="I50" i="4" s="1"/>
  <c r="A50" i="4"/>
  <c r="E49" i="4"/>
  <c r="D49" i="4"/>
  <c r="I49" i="4" s="1"/>
  <c r="A49" i="4"/>
  <c r="E48" i="4"/>
  <c r="D48" i="4"/>
  <c r="I48" i="4" s="1"/>
  <c r="A48" i="4"/>
  <c r="E47" i="4"/>
  <c r="D47" i="4"/>
  <c r="I47" i="4" s="1"/>
  <c r="A47" i="4"/>
  <c r="E46" i="4"/>
  <c r="D46" i="4"/>
  <c r="I46" i="4" s="1"/>
  <c r="A46" i="4"/>
  <c r="E45" i="4"/>
  <c r="D45" i="4"/>
  <c r="I45" i="4" s="1"/>
  <c r="A45" i="4"/>
  <c r="E44" i="4"/>
  <c r="D44" i="4"/>
  <c r="I44" i="4" s="1"/>
  <c r="A44" i="4"/>
  <c r="E43" i="4"/>
  <c r="D43" i="4"/>
  <c r="I43" i="4" s="1"/>
  <c r="A43" i="4"/>
  <c r="E42" i="4"/>
  <c r="D42" i="4"/>
  <c r="I42" i="4" s="1"/>
  <c r="A42" i="4"/>
  <c r="E41" i="4"/>
  <c r="D41" i="4"/>
  <c r="I41" i="4" s="1"/>
  <c r="A41" i="4"/>
  <c r="E40" i="4"/>
  <c r="D40" i="4"/>
  <c r="I40" i="4" s="1"/>
  <c r="A40" i="4"/>
  <c r="E39" i="4"/>
  <c r="D39" i="4"/>
  <c r="I39" i="4" s="1"/>
  <c r="A39" i="4"/>
  <c r="E38" i="4"/>
  <c r="D38" i="4"/>
  <c r="I38" i="4" s="1"/>
  <c r="A38" i="4"/>
  <c r="E37" i="4"/>
  <c r="D37" i="4"/>
  <c r="I37" i="4" s="1"/>
  <c r="A37" i="4"/>
  <c r="E36" i="4"/>
  <c r="D36" i="4"/>
  <c r="I36" i="4" s="1"/>
  <c r="A36" i="4"/>
  <c r="E35" i="4"/>
  <c r="D35" i="4"/>
  <c r="I35" i="4" s="1"/>
  <c r="A35" i="4"/>
  <c r="E34" i="4"/>
  <c r="D34" i="4"/>
  <c r="I34" i="4" s="1"/>
  <c r="A34" i="4"/>
  <c r="E33" i="4"/>
  <c r="D33" i="4"/>
  <c r="I33" i="4" s="1"/>
  <c r="A33" i="4"/>
  <c r="E32" i="4"/>
  <c r="D32" i="4"/>
  <c r="I32" i="4" s="1"/>
  <c r="A32" i="4"/>
  <c r="E31" i="4"/>
  <c r="D31" i="4"/>
  <c r="I31" i="4" s="1"/>
  <c r="A31" i="4"/>
  <c r="E30" i="4"/>
  <c r="D30" i="4"/>
  <c r="I30" i="4" s="1"/>
  <c r="A30" i="4"/>
  <c r="E29" i="4"/>
  <c r="D29" i="4"/>
  <c r="I29" i="4" s="1"/>
  <c r="A29" i="4"/>
  <c r="E28" i="4"/>
  <c r="D28" i="4"/>
  <c r="I28" i="4" s="1"/>
  <c r="A28" i="4"/>
  <c r="E27" i="4"/>
  <c r="D27" i="4"/>
  <c r="I27" i="4" s="1"/>
  <c r="A27" i="4"/>
  <c r="E26" i="4"/>
  <c r="D26" i="4"/>
  <c r="I26" i="4" s="1"/>
  <c r="A26" i="4"/>
  <c r="E25" i="4"/>
  <c r="D25" i="4"/>
  <c r="I25" i="4" s="1"/>
  <c r="A25" i="4"/>
  <c r="E24" i="4"/>
  <c r="D24" i="4"/>
  <c r="I24" i="4" s="1"/>
  <c r="A24" i="4"/>
  <c r="E23" i="4"/>
  <c r="D23" i="4"/>
  <c r="I23" i="4" s="1"/>
  <c r="A23" i="4"/>
  <c r="E22" i="4"/>
  <c r="D22" i="4"/>
  <c r="I22" i="4" s="1"/>
  <c r="A22" i="4"/>
  <c r="E21" i="4"/>
  <c r="D21" i="4"/>
  <c r="I21" i="4" s="1"/>
  <c r="A21" i="4"/>
  <c r="E20" i="4"/>
  <c r="D20" i="4"/>
  <c r="I20" i="4" s="1"/>
  <c r="A20" i="4"/>
  <c r="E19" i="4"/>
  <c r="D19" i="4"/>
  <c r="I19" i="4" s="1"/>
  <c r="A19" i="4"/>
  <c r="E18" i="4"/>
  <c r="D18" i="4"/>
  <c r="I18" i="4" s="1"/>
  <c r="A18" i="4"/>
  <c r="E17" i="4"/>
  <c r="D17" i="4"/>
  <c r="I17" i="4" s="1"/>
  <c r="A17" i="4"/>
  <c r="E16" i="4"/>
  <c r="D16" i="4"/>
  <c r="I16" i="4" s="1"/>
  <c r="A16" i="4"/>
  <c r="E15" i="4"/>
  <c r="D15" i="4"/>
  <c r="I15" i="4" s="1"/>
  <c r="A15" i="4"/>
  <c r="E14" i="4"/>
  <c r="D14" i="4"/>
  <c r="I14" i="4" s="1"/>
  <c r="A14" i="4"/>
  <c r="E13" i="4"/>
  <c r="D13" i="4"/>
  <c r="I13" i="4" s="1"/>
  <c r="A13" i="4"/>
  <c r="E12" i="4"/>
  <c r="D12" i="4"/>
  <c r="I12" i="4" s="1"/>
  <c r="A12" i="4"/>
  <c r="E11" i="4"/>
  <c r="D11" i="4"/>
  <c r="I11" i="4" s="1"/>
  <c r="A11" i="4"/>
  <c r="E10" i="4"/>
  <c r="D10" i="4"/>
  <c r="I10" i="4" s="1"/>
  <c r="A10" i="4"/>
  <c r="E9" i="4"/>
  <c r="D9" i="4"/>
  <c r="I9" i="4" s="1"/>
  <c r="A9" i="4"/>
  <c r="E8" i="4"/>
  <c r="D8" i="4"/>
  <c r="I8" i="4" s="1"/>
  <c r="A8" i="4"/>
  <c r="E7" i="4"/>
  <c r="I7" i="4"/>
  <c r="A7" i="4"/>
  <c r="B2" i="4"/>
  <c r="E55" i="3"/>
  <c r="D55" i="3"/>
  <c r="I55" i="3" s="1"/>
  <c r="A55" i="3"/>
  <c r="E54" i="3"/>
  <c r="D54" i="3"/>
  <c r="I54" i="3" s="1"/>
  <c r="A54" i="3"/>
  <c r="E53" i="3"/>
  <c r="D53" i="3"/>
  <c r="I53" i="3" s="1"/>
  <c r="A53" i="3"/>
  <c r="E52" i="3"/>
  <c r="D52" i="3"/>
  <c r="I52" i="3" s="1"/>
  <c r="A52" i="3"/>
  <c r="E51" i="3"/>
  <c r="D51" i="3"/>
  <c r="I51" i="3" s="1"/>
  <c r="A51" i="3"/>
  <c r="E50" i="3"/>
  <c r="D50" i="3"/>
  <c r="I50" i="3" s="1"/>
  <c r="A50" i="3"/>
  <c r="E49" i="3"/>
  <c r="D49" i="3"/>
  <c r="I49" i="3" s="1"/>
  <c r="A49" i="3"/>
  <c r="E48" i="3"/>
  <c r="D48" i="3"/>
  <c r="I48" i="3" s="1"/>
  <c r="A48" i="3"/>
  <c r="E47" i="3"/>
  <c r="D47" i="3"/>
  <c r="I47" i="3" s="1"/>
  <c r="A47" i="3"/>
  <c r="E46" i="3"/>
  <c r="D46" i="3"/>
  <c r="I46" i="3" s="1"/>
  <c r="A46" i="3"/>
  <c r="E45" i="3"/>
  <c r="D45" i="3"/>
  <c r="I45" i="3" s="1"/>
  <c r="A45" i="3"/>
  <c r="E44" i="3"/>
  <c r="D44" i="3"/>
  <c r="I44" i="3" s="1"/>
  <c r="A44" i="3"/>
  <c r="E43" i="3"/>
  <c r="D43" i="3"/>
  <c r="I43" i="3" s="1"/>
  <c r="A43" i="3"/>
  <c r="E42" i="3"/>
  <c r="D42" i="3"/>
  <c r="I42" i="3" s="1"/>
  <c r="A42" i="3"/>
  <c r="E41" i="3"/>
  <c r="D41" i="3"/>
  <c r="I41" i="3" s="1"/>
  <c r="A41" i="3"/>
  <c r="E40" i="3"/>
  <c r="D40" i="3"/>
  <c r="I40" i="3" s="1"/>
  <c r="A40" i="3"/>
  <c r="E39" i="3"/>
  <c r="D39" i="3"/>
  <c r="I39" i="3" s="1"/>
  <c r="A39" i="3"/>
  <c r="E38" i="3"/>
  <c r="D38" i="3"/>
  <c r="I38" i="3" s="1"/>
  <c r="A38" i="3"/>
  <c r="E37" i="3"/>
  <c r="D37" i="3"/>
  <c r="I37" i="3" s="1"/>
  <c r="A37" i="3"/>
  <c r="E36" i="3"/>
  <c r="D36" i="3"/>
  <c r="I36" i="3" s="1"/>
  <c r="A36" i="3"/>
  <c r="E35" i="3"/>
  <c r="D35" i="3"/>
  <c r="I35" i="3" s="1"/>
  <c r="A35" i="3"/>
  <c r="E34" i="3"/>
  <c r="D34" i="3"/>
  <c r="I34" i="3" s="1"/>
  <c r="A34" i="3"/>
  <c r="E33" i="3"/>
  <c r="D33" i="3"/>
  <c r="I33" i="3" s="1"/>
  <c r="A33" i="3"/>
  <c r="E32" i="3"/>
  <c r="D32" i="3"/>
  <c r="I32" i="3" s="1"/>
  <c r="A32" i="3"/>
  <c r="E31" i="3"/>
  <c r="D31" i="3"/>
  <c r="I31" i="3" s="1"/>
  <c r="A31" i="3"/>
  <c r="E30" i="3"/>
  <c r="D30" i="3"/>
  <c r="I30" i="3" s="1"/>
  <c r="A30" i="3"/>
  <c r="E29" i="3"/>
  <c r="D29" i="3"/>
  <c r="I29" i="3" s="1"/>
  <c r="A29" i="3"/>
  <c r="E28" i="3"/>
  <c r="D28" i="3"/>
  <c r="I28" i="3" s="1"/>
  <c r="A28" i="3"/>
  <c r="E27" i="3"/>
  <c r="D27" i="3"/>
  <c r="I27" i="3" s="1"/>
  <c r="A27" i="3"/>
  <c r="E26" i="3"/>
  <c r="D26" i="3"/>
  <c r="I26" i="3" s="1"/>
  <c r="A26" i="3"/>
  <c r="E25" i="3"/>
  <c r="D25" i="3"/>
  <c r="I25" i="3" s="1"/>
  <c r="A25" i="3"/>
  <c r="E24" i="3"/>
  <c r="D24" i="3"/>
  <c r="I24" i="3" s="1"/>
  <c r="A24" i="3"/>
  <c r="E23" i="3"/>
  <c r="D23" i="3"/>
  <c r="I23" i="3" s="1"/>
  <c r="A23" i="3"/>
  <c r="E22" i="3"/>
  <c r="D22" i="3"/>
  <c r="I22" i="3" s="1"/>
  <c r="A22" i="3"/>
  <c r="E21" i="3"/>
  <c r="D21" i="3"/>
  <c r="I21" i="3" s="1"/>
  <c r="A21" i="3"/>
  <c r="E20" i="3"/>
  <c r="D20" i="3"/>
  <c r="I20" i="3" s="1"/>
  <c r="A20" i="3"/>
  <c r="E19" i="3"/>
  <c r="D19" i="3"/>
  <c r="I19" i="3" s="1"/>
  <c r="A19" i="3"/>
  <c r="E18" i="3"/>
  <c r="D18" i="3"/>
  <c r="I18" i="3" s="1"/>
  <c r="A18" i="3"/>
  <c r="E17" i="3"/>
  <c r="D17" i="3"/>
  <c r="I17" i="3" s="1"/>
  <c r="A17" i="3"/>
  <c r="E16" i="3"/>
  <c r="D16" i="3"/>
  <c r="I16" i="3" s="1"/>
  <c r="A16" i="3"/>
  <c r="E15" i="3"/>
  <c r="D15" i="3"/>
  <c r="I15" i="3" s="1"/>
  <c r="A15" i="3"/>
  <c r="E14" i="3"/>
  <c r="D14" i="3"/>
  <c r="I14" i="3" s="1"/>
  <c r="A14" i="3"/>
  <c r="E13" i="3"/>
  <c r="D13" i="3"/>
  <c r="I13" i="3" s="1"/>
  <c r="A13" i="3"/>
  <c r="E12" i="3"/>
  <c r="D12" i="3"/>
  <c r="I12" i="3" s="1"/>
  <c r="A12" i="3"/>
  <c r="E11" i="3"/>
  <c r="D11" i="3"/>
  <c r="I11" i="3" s="1"/>
  <c r="A11" i="3"/>
  <c r="E10" i="3"/>
  <c r="D10" i="3"/>
  <c r="I10" i="3" s="1"/>
  <c r="A10" i="3"/>
  <c r="E9" i="3"/>
  <c r="D9" i="3"/>
  <c r="I9" i="3" s="1"/>
  <c r="A9" i="3"/>
  <c r="E8" i="3"/>
  <c r="D8" i="3"/>
  <c r="I8" i="3" s="1"/>
  <c r="A8" i="3"/>
  <c r="E7" i="3"/>
  <c r="I7" i="3"/>
  <c r="A7" i="3"/>
  <c r="B2" i="3"/>
  <c r="F7" i="1"/>
  <c r="X55" i="1"/>
  <c r="W55" i="1"/>
  <c r="V55" i="1"/>
  <c r="X54" i="1"/>
  <c r="W54" i="1"/>
  <c r="V54" i="1"/>
  <c r="X53" i="1"/>
  <c r="W53" i="1"/>
  <c r="V53" i="1"/>
  <c r="X52" i="1"/>
  <c r="W52" i="1"/>
  <c r="V52" i="1"/>
  <c r="X51" i="1"/>
  <c r="W51" i="1"/>
  <c r="V51" i="1"/>
  <c r="X50" i="1"/>
  <c r="W50" i="1"/>
  <c r="V50" i="1"/>
  <c r="X49" i="1"/>
  <c r="W49" i="1"/>
  <c r="V49" i="1"/>
  <c r="X48" i="1"/>
  <c r="W48" i="1"/>
  <c r="V48" i="1"/>
  <c r="X47" i="1"/>
  <c r="W47" i="1"/>
  <c r="V47" i="1"/>
  <c r="X46" i="1"/>
  <c r="W46" i="1"/>
  <c r="V46" i="1"/>
  <c r="X45" i="1"/>
  <c r="W45" i="1"/>
  <c r="V45" i="1"/>
  <c r="X44" i="1"/>
  <c r="W44" i="1"/>
  <c r="V44" i="1"/>
  <c r="X43" i="1"/>
  <c r="W43" i="1"/>
  <c r="V43" i="1"/>
  <c r="X42" i="1"/>
  <c r="W42" i="1"/>
  <c r="V42" i="1"/>
  <c r="X41" i="1"/>
  <c r="W41" i="1"/>
  <c r="V41" i="1"/>
  <c r="X40" i="1"/>
  <c r="W40" i="1"/>
  <c r="V40" i="1"/>
  <c r="X39" i="1"/>
  <c r="W39" i="1"/>
  <c r="V39" i="1"/>
  <c r="X38" i="1"/>
  <c r="W38" i="1"/>
  <c r="V38" i="1"/>
  <c r="X37" i="1"/>
  <c r="W37" i="1"/>
  <c r="V37" i="1"/>
  <c r="X36" i="1"/>
  <c r="W36" i="1"/>
  <c r="V36" i="1"/>
  <c r="X35" i="1"/>
  <c r="W35" i="1"/>
  <c r="V35" i="1"/>
  <c r="X34" i="1"/>
  <c r="W34" i="1"/>
  <c r="V34" i="1"/>
  <c r="X33" i="1"/>
  <c r="W33" i="1"/>
  <c r="V33" i="1"/>
  <c r="X32" i="1"/>
  <c r="W32" i="1"/>
  <c r="V32" i="1"/>
  <c r="X31" i="1"/>
  <c r="W31" i="1"/>
  <c r="V31" i="1"/>
  <c r="X30" i="1"/>
  <c r="W30" i="1"/>
  <c r="V30" i="1"/>
  <c r="X29" i="1"/>
  <c r="W29" i="1"/>
  <c r="V29" i="1"/>
  <c r="X28" i="1"/>
  <c r="W28" i="1"/>
  <c r="V28" i="1"/>
  <c r="X27" i="1"/>
  <c r="W27" i="1"/>
  <c r="V27" i="1"/>
  <c r="X26" i="1"/>
  <c r="W26" i="1"/>
  <c r="V26" i="1"/>
  <c r="X25" i="1"/>
  <c r="W25" i="1"/>
  <c r="V25" i="1"/>
  <c r="X24" i="1"/>
  <c r="W24" i="1"/>
  <c r="V24" i="1"/>
  <c r="X23" i="1"/>
  <c r="W23" i="1"/>
  <c r="V23" i="1"/>
  <c r="X22" i="1"/>
  <c r="W22" i="1"/>
  <c r="V22" i="1"/>
  <c r="X21" i="1"/>
  <c r="W21" i="1"/>
  <c r="V21" i="1"/>
  <c r="X20" i="1"/>
  <c r="W20" i="1"/>
  <c r="V20" i="1"/>
  <c r="X19" i="1"/>
  <c r="W19" i="1"/>
  <c r="V19" i="1"/>
  <c r="X18" i="1"/>
  <c r="W18" i="1"/>
  <c r="V18" i="1"/>
  <c r="X17" i="1"/>
  <c r="W17" i="1"/>
  <c r="V17" i="1"/>
  <c r="X16" i="1"/>
  <c r="W16" i="1"/>
  <c r="V16" i="1"/>
  <c r="X15" i="1"/>
  <c r="W15" i="1"/>
  <c r="V15" i="1"/>
  <c r="X14" i="1"/>
  <c r="W14" i="1"/>
  <c r="V14" i="1"/>
  <c r="X13" i="1"/>
  <c r="W13" i="1"/>
  <c r="V13" i="1"/>
  <c r="X12" i="1"/>
  <c r="W12" i="1"/>
  <c r="V12" i="1"/>
  <c r="X11" i="1"/>
  <c r="W11" i="1"/>
  <c r="V11" i="1"/>
  <c r="X10" i="1"/>
  <c r="W10" i="1"/>
  <c r="V10" i="1"/>
  <c r="X9" i="1"/>
  <c r="W9" i="1"/>
  <c r="V9" i="1"/>
  <c r="X8" i="1"/>
  <c r="W8" i="1"/>
  <c r="V8" i="1"/>
  <c r="X7" i="1"/>
  <c r="W7" i="1"/>
  <c r="V7" i="1"/>
  <c r="T55" i="1"/>
  <c r="S55" i="1"/>
  <c r="R55" i="1"/>
  <c r="T54" i="1"/>
  <c r="S54" i="1"/>
  <c r="R54" i="1"/>
  <c r="T53" i="1"/>
  <c r="S53" i="1"/>
  <c r="R53" i="1"/>
  <c r="T52" i="1"/>
  <c r="S52" i="1"/>
  <c r="R52" i="1"/>
  <c r="T51" i="1"/>
  <c r="S51" i="1"/>
  <c r="R51" i="1"/>
  <c r="T50" i="1"/>
  <c r="S50" i="1"/>
  <c r="R50" i="1"/>
  <c r="T49" i="1"/>
  <c r="S49" i="1"/>
  <c r="R49" i="1"/>
  <c r="T48" i="1"/>
  <c r="S48" i="1"/>
  <c r="R48" i="1"/>
  <c r="T47" i="1"/>
  <c r="S47" i="1"/>
  <c r="R47" i="1"/>
  <c r="T46" i="1"/>
  <c r="S46" i="1"/>
  <c r="R46" i="1"/>
  <c r="T45" i="1"/>
  <c r="S45" i="1"/>
  <c r="R45" i="1"/>
  <c r="T44" i="1"/>
  <c r="S44" i="1"/>
  <c r="R44" i="1"/>
  <c r="T43" i="1"/>
  <c r="S43" i="1"/>
  <c r="R43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6" i="1"/>
  <c r="S36" i="1"/>
  <c r="R36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8" i="1"/>
  <c r="S28" i="1"/>
  <c r="R28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2" i="1"/>
  <c r="S22" i="1"/>
  <c r="R22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S13" i="1"/>
  <c r="R13" i="1"/>
  <c r="T12" i="1"/>
  <c r="S12" i="1"/>
  <c r="R12" i="1"/>
  <c r="T11" i="1"/>
  <c r="S11" i="1"/>
  <c r="R11" i="1"/>
  <c r="T10" i="1"/>
  <c r="S10" i="1"/>
  <c r="R10" i="1"/>
  <c r="T9" i="1"/>
  <c r="S9" i="1"/>
  <c r="R9" i="1"/>
  <c r="T8" i="1"/>
  <c r="S8" i="1"/>
  <c r="R8" i="1"/>
  <c r="T7" i="1"/>
  <c r="S7" i="1"/>
  <c r="R7" i="1"/>
  <c r="P55" i="1"/>
  <c r="O55" i="1"/>
  <c r="N55" i="1"/>
  <c r="P54" i="1"/>
  <c r="O54" i="1"/>
  <c r="N54" i="1"/>
  <c r="P53" i="1"/>
  <c r="O53" i="1"/>
  <c r="N53" i="1"/>
  <c r="P52" i="1"/>
  <c r="O52" i="1"/>
  <c r="N52" i="1"/>
  <c r="P51" i="1"/>
  <c r="O51" i="1"/>
  <c r="N51" i="1"/>
  <c r="P50" i="1"/>
  <c r="O50" i="1"/>
  <c r="N50" i="1"/>
  <c r="P49" i="1"/>
  <c r="O49" i="1"/>
  <c r="N49" i="1"/>
  <c r="P48" i="1"/>
  <c r="O48" i="1"/>
  <c r="N48" i="1"/>
  <c r="P47" i="1"/>
  <c r="O47" i="1"/>
  <c r="N47" i="1"/>
  <c r="P46" i="1"/>
  <c r="O46" i="1"/>
  <c r="N46" i="1"/>
  <c r="P45" i="1"/>
  <c r="O45" i="1"/>
  <c r="N45" i="1"/>
  <c r="P44" i="1"/>
  <c r="O44" i="1"/>
  <c r="N44" i="1"/>
  <c r="P43" i="1"/>
  <c r="O43" i="1"/>
  <c r="N43" i="1"/>
  <c r="P42" i="1"/>
  <c r="O42" i="1"/>
  <c r="N42" i="1"/>
  <c r="P41" i="1"/>
  <c r="O41" i="1"/>
  <c r="N41" i="1"/>
  <c r="P40" i="1"/>
  <c r="O40" i="1"/>
  <c r="N40" i="1"/>
  <c r="P39" i="1"/>
  <c r="O39" i="1"/>
  <c r="N39" i="1"/>
  <c r="P38" i="1"/>
  <c r="O38" i="1"/>
  <c r="N38" i="1"/>
  <c r="P37" i="1"/>
  <c r="O37" i="1"/>
  <c r="N37" i="1"/>
  <c r="P36" i="1"/>
  <c r="O36" i="1"/>
  <c r="N36" i="1"/>
  <c r="P35" i="1"/>
  <c r="O35" i="1"/>
  <c r="N35" i="1"/>
  <c r="P34" i="1"/>
  <c r="O34" i="1"/>
  <c r="N34" i="1"/>
  <c r="P33" i="1"/>
  <c r="O33" i="1"/>
  <c r="N33" i="1"/>
  <c r="P32" i="1"/>
  <c r="O32" i="1"/>
  <c r="N32" i="1"/>
  <c r="P31" i="1"/>
  <c r="O31" i="1"/>
  <c r="N31" i="1"/>
  <c r="P30" i="1"/>
  <c r="O30" i="1"/>
  <c r="N30" i="1"/>
  <c r="P29" i="1"/>
  <c r="O29" i="1"/>
  <c r="N29" i="1"/>
  <c r="P28" i="1"/>
  <c r="O28" i="1"/>
  <c r="N28" i="1"/>
  <c r="P27" i="1"/>
  <c r="O27" i="1"/>
  <c r="N27" i="1"/>
  <c r="P26" i="1"/>
  <c r="O26" i="1"/>
  <c r="N26" i="1"/>
  <c r="P25" i="1"/>
  <c r="O25" i="1"/>
  <c r="N25" i="1"/>
  <c r="P24" i="1"/>
  <c r="O24" i="1"/>
  <c r="N24" i="1"/>
  <c r="P23" i="1"/>
  <c r="O23" i="1"/>
  <c r="N23" i="1"/>
  <c r="P22" i="1"/>
  <c r="O22" i="1"/>
  <c r="N22" i="1"/>
  <c r="P21" i="1"/>
  <c r="O21" i="1"/>
  <c r="N21" i="1"/>
  <c r="P20" i="1"/>
  <c r="O20" i="1"/>
  <c r="N20" i="1"/>
  <c r="P19" i="1"/>
  <c r="O19" i="1"/>
  <c r="N19" i="1"/>
  <c r="P18" i="1"/>
  <c r="O18" i="1"/>
  <c r="N18" i="1"/>
  <c r="P17" i="1"/>
  <c r="O17" i="1"/>
  <c r="N17" i="1"/>
  <c r="P16" i="1"/>
  <c r="O16" i="1"/>
  <c r="N16" i="1"/>
  <c r="P15" i="1"/>
  <c r="O15" i="1"/>
  <c r="N15" i="1"/>
  <c r="P14" i="1"/>
  <c r="O14" i="1"/>
  <c r="N14" i="1"/>
  <c r="P13" i="1"/>
  <c r="O13" i="1"/>
  <c r="N13" i="1"/>
  <c r="P12" i="1"/>
  <c r="O12" i="1"/>
  <c r="N12" i="1"/>
  <c r="P11" i="1"/>
  <c r="O11" i="1"/>
  <c r="N11" i="1"/>
  <c r="P10" i="1"/>
  <c r="O10" i="1"/>
  <c r="N10" i="1"/>
  <c r="P9" i="1"/>
  <c r="O9" i="1"/>
  <c r="N9" i="1"/>
  <c r="P8" i="1"/>
  <c r="O8" i="1"/>
  <c r="N8" i="1"/>
  <c r="P7" i="1"/>
  <c r="O7" i="1"/>
  <c r="N7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D55" i="2"/>
  <c r="D54" i="2"/>
  <c r="I54" i="2" s="1"/>
  <c r="D53" i="2"/>
  <c r="I53" i="2" s="1"/>
  <c r="D52" i="2"/>
  <c r="I52" i="2" s="1"/>
  <c r="D51" i="2"/>
  <c r="I51" i="2" s="1"/>
  <c r="D50" i="2"/>
  <c r="I50" i="2" s="1"/>
  <c r="D49" i="2"/>
  <c r="I49" i="2" s="1"/>
  <c r="D48" i="2"/>
  <c r="I48" i="2" s="1"/>
  <c r="D47" i="2"/>
  <c r="I47" i="2" s="1"/>
  <c r="D46" i="2"/>
  <c r="I46" i="2" s="1"/>
  <c r="D45" i="2"/>
  <c r="D44" i="2"/>
  <c r="I44" i="2" s="1"/>
  <c r="D43" i="2"/>
  <c r="I43" i="2" s="1"/>
  <c r="D42" i="2"/>
  <c r="I42" i="2" s="1"/>
  <c r="D41" i="2"/>
  <c r="I41" i="2" s="1"/>
  <c r="D40" i="2"/>
  <c r="I40" i="2" s="1"/>
  <c r="D39" i="2"/>
  <c r="I39" i="2" s="1"/>
  <c r="D38" i="2"/>
  <c r="I38" i="2" s="1"/>
  <c r="D37" i="2"/>
  <c r="D36" i="2"/>
  <c r="I36" i="2" s="1"/>
  <c r="D35" i="2"/>
  <c r="I35" i="2" s="1"/>
  <c r="D34" i="2"/>
  <c r="I34" i="2" s="1"/>
  <c r="D33" i="2"/>
  <c r="I33" i="2" s="1"/>
  <c r="D32" i="2"/>
  <c r="I32" i="2" s="1"/>
  <c r="D31" i="2"/>
  <c r="I31" i="2" s="1"/>
  <c r="D30" i="2"/>
  <c r="I30" i="2" s="1"/>
  <c r="D29" i="2"/>
  <c r="I29" i="2" s="1"/>
  <c r="D28" i="2"/>
  <c r="I28" i="2" s="1"/>
  <c r="D27" i="2"/>
  <c r="I27" i="2" s="1"/>
  <c r="D26" i="2"/>
  <c r="I26" i="2" s="1"/>
  <c r="D25" i="2"/>
  <c r="D24" i="2"/>
  <c r="I24" i="2" s="1"/>
  <c r="D23" i="2"/>
  <c r="D22" i="2"/>
  <c r="I22" i="2" s="1"/>
  <c r="D21" i="2"/>
  <c r="I21" i="2" s="1"/>
  <c r="D20" i="2"/>
  <c r="I20" i="2" s="1"/>
  <c r="D19" i="2"/>
  <c r="I19" i="2" s="1"/>
  <c r="D18" i="2"/>
  <c r="I18" i="2" s="1"/>
  <c r="D17" i="2"/>
  <c r="I17" i="2" s="1"/>
  <c r="D16" i="2"/>
  <c r="I16" i="2" s="1"/>
  <c r="D15" i="2"/>
  <c r="I15" i="2" s="1"/>
  <c r="D14" i="2"/>
  <c r="I14" i="2" s="1"/>
  <c r="D13" i="2"/>
  <c r="I13" i="2" s="1"/>
  <c r="D12" i="2"/>
  <c r="I12" i="2" s="1"/>
  <c r="D11" i="2"/>
  <c r="I11" i="2" s="1"/>
  <c r="D10" i="2"/>
  <c r="I10" i="2" s="1"/>
  <c r="D9" i="2"/>
  <c r="I9" i="2" s="1"/>
  <c r="D8" i="2"/>
  <c r="I8" i="2" s="1"/>
  <c r="J7" i="1"/>
  <c r="H55" i="1"/>
  <c r="G55" i="1"/>
  <c r="F55" i="1"/>
  <c r="H54" i="1"/>
  <c r="G54" i="1"/>
  <c r="F54" i="1"/>
  <c r="H53" i="1"/>
  <c r="G53" i="1"/>
  <c r="F53" i="1"/>
  <c r="H52" i="1"/>
  <c r="G52" i="1"/>
  <c r="F52" i="1"/>
  <c r="H51" i="1"/>
  <c r="G51" i="1"/>
  <c r="F51" i="1"/>
  <c r="H50" i="1"/>
  <c r="G50" i="1"/>
  <c r="F50" i="1"/>
  <c r="H49" i="1"/>
  <c r="G49" i="1"/>
  <c r="F49" i="1"/>
  <c r="H48" i="1"/>
  <c r="G48" i="1"/>
  <c r="F48" i="1"/>
  <c r="H47" i="1"/>
  <c r="G47" i="1"/>
  <c r="F47" i="1"/>
  <c r="H46" i="1"/>
  <c r="G46" i="1"/>
  <c r="F46" i="1"/>
  <c r="H45" i="1"/>
  <c r="G45" i="1"/>
  <c r="F45" i="1"/>
  <c r="H44" i="1"/>
  <c r="G44" i="1"/>
  <c r="F44" i="1"/>
  <c r="H43" i="1"/>
  <c r="G43" i="1"/>
  <c r="F43" i="1"/>
  <c r="H42" i="1"/>
  <c r="G42" i="1"/>
  <c r="F42" i="1"/>
  <c r="H41" i="1"/>
  <c r="G41" i="1"/>
  <c r="F41" i="1"/>
  <c r="H40" i="1"/>
  <c r="G40" i="1"/>
  <c r="F40" i="1"/>
  <c r="H39" i="1"/>
  <c r="G39" i="1"/>
  <c r="F39" i="1"/>
  <c r="H38" i="1"/>
  <c r="G38" i="1"/>
  <c r="F38" i="1"/>
  <c r="H37" i="1"/>
  <c r="G37" i="1"/>
  <c r="F37" i="1"/>
  <c r="H36" i="1"/>
  <c r="G36" i="1"/>
  <c r="F36" i="1"/>
  <c r="H35" i="1"/>
  <c r="G35" i="1"/>
  <c r="F35" i="1"/>
  <c r="H34" i="1"/>
  <c r="G34" i="1"/>
  <c r="F34" i="1"/>
  <c r="H33" i="1"/>
  <c r="G33" i="1"/>
  <c r="F33" i="1"/>
  <c r="H32" i="1"/>
  <c r="G32" i="1"/>
  <c r="F32" i="1"/>
  <c r="H31" i="1"/>
  <c r="G31" i="1"/>
  <c r="F31" i="1"/>
  <c r="H30" i="1"/>
  <c r="G30" i="1"/>
  <c r="F30" i="1"/>
  <c r="H29" i="1"/>
  <c r="G29" i="1"/>
  <c r="F29" i="1"/>
  <c r="H28" i="1"/>
  <c r="G28" i="1"/>
  <c r="F28" i="1"/>
  <c r="H27" i="1"/>
  <c r="G27" i="1"/>
  <c r="F27" i="1"/>
  <c r="H26" i="1"/>
  <c r="G26" i="1"/>
  <c r="F26" i="1"/>
  <c r="H25" i="1"/>
  <c r="G25" i="1"/>
  <c r="F25" i="1"/>
  <c r="H24" i="1"/>
  <c r="G24" i="1"/>
  <c r="F24" i="1"/>
  <c r="H23" i="1"/>
  <c r="G23" i="1"/>
  <c r="F23" i="1"/>
  <c r="H22" i="1"/>
  <c r="G22" i="1"/>
  <c r="F22" i="1"/>
  <c r="H21" i="1"/>
  <c r="G21" i="1"/>
  <c r="F21" i="1"/>
  <c r="H20" i="1"/>
  <c r="G20" i="1"/>
  <c r="F20" i="1"/>
  <c r="H19" i="1"/>
  <c r="G19" i="1"/>
  <c r="F19" i="1"/>
  <c r="H18" i="1"/>
  <c r="G18" i="1"/>
  <c r="F18" i="1"/>
  <c r="H17" i="1"/>
  <c r="G17" i="1"/>
  <c r="F17" i="1"/>
  <c r="H16" i="1"/>
  <c r="G16" i="1"/>
  <c r="F16" i="1"/>
  <c r="H15" i="1"/>
  <c r="G15" i="1"/>
  <c r="F15" i="1"/>
  <c r="H14" i="1"/>
  <c r="G14" i="1"/>
  <c r="F14" i="1"/>
  <c r="H13" i="1"/>
  <c r="G13" i="1"/>
  <c r="F13" i="1"/>
  <c r="H12" i="1"/>
  <c r="G12" i="1"/>
  <c r="F12" i="1"/>
  <c r="H11" i="1"/>
  <c r="G11" i="1"/>
  <c r="F11" i="1"/>
  <c r="H10" i="1"/>
  <c r="G10" i="1"/>
  <c r="F10" i="1"/>
  <c r="H9" i="1"/>
  <c r="G9" i="1"/>
  <c r="H8" i="1"/>
  <c r="G8" i="1"/>
  <c r="F8" i="1"/>
  <c r="E7" i="2"/>
  <c r="H7" i="1"/>
  <c r="G7" i="1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I55" i="2"/>
  <c r="I45" i="2"/>
  <c r="I37" i="2"/>
  <c r="I25" i="2"/>
  <c r="I23" i="2"/>
  <c r="B2" i="2"/>
  <c r="I7" i="1" l="1"/>
  <c r="F56" i="6"/>
  <c r="F59" i="6" s="1"/>
  <c r="F56" i="5"/>
  <c r="F59" i="5" s="1"/>
  <c r="F56" i="4"/>
  <c r="F59" i="4" s="1"/>
  <c r="F56" i="3"/>
  <c r="F59" i="3" s="1"/>
  <c r="F56" i="2"/>
  <c r="F59" i="2" s="1"/>
  <c r="A69" i="1"/>
  <c r="A68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Z50" i="1" l="1"/>
  <c r="J50" i="4" s="1"/>
  <c r="Z38" i="1"/>
  <c r="J38" i="4" s="1"/>
  <c r="Z26" i="1"/>
  <c r="J26" i="4" s="1"/>
  <c r="J18" i="4"/>
  <c r="Z18" i="1"/>
  <c r="Z49" i="1"/>
  <c r="Z37" i="1"/>
  <c r="J37" i="3" s="1"/>
  <c r="Z55" i="1"/>
  <c r="J55" i="2" s="1"/>
  <c r="Z51" i="1"/>
  <c r="Z47" i="1"/>
  <c r="J47" i="3" s="1"/>
  <c r="Z43" i="1"/>
  <c r="J43" i="2" s="1"/>
  <c r="Z39" i="1"/>
  <c r="J39" i="3" s="1"/>
  <c r="Z35" i="1"/>
  <c r="Z31" i="1"/>
  <c r="J31" i="3" s="1"/>
  <c r="Z27" i="1"/>
  <c r="J27" i="2" s="1"/>
  <c r="Z23" i="1"/>
  <c r="J23" i="3" s="1"/>
  <c r="Z19" i="1"/>
  <c r="Z15" i="1"/>
  <c r="J15" i="2" s="1"/>
  <c r="Z11" i="1"/>
  <c r="J11" i="3" s="1"/>
  <c r="J46" i="4"/>
  <c r="Z46" i="1"/>
  <c r="Z34" i="1"/>
  <c r="J34" i="4" s="1"/>
  <c r="Z22" i="1"/>
  <c r="J22" i="5" s="1"/>
  <c r="Z10" i="1"/>
  <c r="J10" i="4" s="1"/>
  <c r="Z45" i="1"/>
  <c r="J45" i="3" s="1"/>
  <c r="Z33" i="1"/>
  <c r="J33" i="3" s="1"/>
  <c r="Z25" i="1"/>
  <c r="J25" i="3" s="1"/>
  <c r="Z17" i="1"/>
  <c r="Z9" i="1"/>
  <c r="J9" i="3" s="1"/>
  <c r="Z54" i="1"/>
  <c r="J54" i="2" s="1"/>
  <c r="Z42" i="1"/>
  <c r="J42" i="2" s="1"/>
  <c r="Z30" i="1"/>
  <c r="J30" i="6" s="1"/>
  <c r="Z14" i="1"/>
  <c r="J14" i="2" s="1"/>
  <c r="Z53" i="1"/>
  <c r="J53" i="3" s="1"/>
  <c r="Z41" i="1"/>
  <c r="Z29" i="1"/>
  <c r="Z21" i="1"/>
  <c r="J21" i="3" s="1"/>
  <c r="Z13" i="1"/>
  <c r="J13" i="3" s="1"/>
  <c r="Z52" i="1"/>
  <c r="J52" i="4" s="1"/>
  <c r="Z48" i="1"/>
  <c r="J48" i="5" s="1"/>
  <c r="Z44" i="1"/>
  <c r="J44" i="4" s="1"/>
  <c r="Z40" i="1"/>
  <c r="J40" i="3" s="1"/>
  <c r="Z36" i="1"/>
  <c r="J36" i="4" s="1"/>
  <c r="Z32" i="1"/>
  <c r="J32" i="5" s="1"/>
  <c r="Z28" i="1"/>
  <c r="J28" i="4" s="1"/>
  <c r="Z24" i="1"/>
  <c r="J24" i="4" s="1"/>
  <c r="Z20" i="1"/>
  <c r="J20" i="4" s="1"/>
  <c r="Z16" i="1"/>
  <c r="J16" i="5" s="1"/>
  <c r="Z12" i="1"/>
  <c r="J12" i="4" s="1"/>
  <c r="Z8" i="1"/>
  <c r="Z7" i="1"/>
  <c r="J7" i="6" s="1"/>
  <c r="J48" i="6"/>
  <c r="J24" i="6"/>
  <c r="J54" i="5"/>
  <c r="J50" i="5"/>
  <c r="J46" i="5"/>
  <c r="J42" i="5"/>
  <c r="J38" i="5"/>
  <c r="J18" i="5"/>
  <c r="J54" i="6"/>
  <c r="J50" i="6"/>
  <c r="J46" i="6"/>
  <c r="J42" i="6"/>
  <c r="J38" i="6"/>
  <c r="J18" i="6"/>
  <c r="J52" i="5"/>
  <c r="J36" i="5"/>
  <c r="J28" i="5"/>
  <c r="J51" i="2"/>
  <c r="J51" i="3"/>
  <c r="J47" i="2"/>
  <c r="J52" i="3"/>
  <c r="J50" i="2"/>
  <c r="J50" i="3"/>
  <c r="J48" i="2"/>
  <c r="J48" i="3"/>
  <c r="J46" i="2"/>
  <c r="J46" i="3"/>
  <c r="J44" i="3"/>
  <c r="J40" i="2"/>
  <c r="J38" i="3"/>
  <c r="J36" i="2"/>
  <c r="J36" i="3"/>
  <c r="J32" i="3"/>
  <c r="J28" i="2"/>
  <c r="J24" i="3"/>
  <c r="J22" i="3"/>
  <c r="J18" i="2"/>
  <c r="J18" i="3"/>
  <c r="J49" i="3"/>
  <c r="J41" i="3"/>
  <c r="J39" i="2"/>
  <c r="J35" i="2"/>
  <c r="J35" i="3"/>
  <c r="J31" i="2"/>
  <c r="J29" i="3"/>
  <c r="J23" i="2"/>
  <c r="J19" i="2"/>
  <c r="J19" i="3"/>
  <c r="J17" i="3"/>
  <c r="R56" i="1"/>
  <c r="R59" i="1" s="1"/>
  <c r="D68" i="1" s="1"/>
  <c r="V56" i="1"/>
  <c r="V59" i="1" s="1"/>
  <c r="D69" i="1" s="1"/>
  <c r="J22" i="2" l="1"/>
  <c r="J44" i="2"/>
  <c r="J54" i="3"/>
  <c r="J54" i="4"/>
  <c r="J22" i="4"/>
  <c r="J20" i="3"/>
  <c r="J32" i="2"/>
  <c r="J44" i="5"/>
  <c r="J22" i="6"/>
  <c r="J32" i="6"/>
  <c r="J48" i="4"/>
  <c r="J20" i="2"/>
  <c r="J24" i="2"/>
  <c r="J34" i="3"/>
  <c r="J24" i="5"/>
  <c r="J34" i="6"/>
  <c r="J26" i="5"/>
  <c r="J44" i="6"/>
  <c r="J16" i="4"/>
  <c r="J16" i="3"/>
  <c r="J16" i="2"/>
  <c r="J15" i="3"/>
  <c r="J12" i="5"/>
  <c r="J12" i="3"/>
  <c r="J12" i="2"/>
  <c r="J11" i="2"/>
  <c r="J10" i="2"/>
  <c r="J10" i="3"/>
  <c r="J12" i="6"/>
  <c r="J10" i="6"/>
  <c r="J10" i="5"/>
  <c r="J7" i="3"/>
  <c r="J27" i="3"/>
  <c r="J26" i="3"/>
  <c r="J30" i="3"/>
  <c r="J43" i="3"/>
  <c r="J26" i="6"/>
  <c r="J30" i="5"/>
  <c r="J16" i="6"/>
  <c r="J40" i="6"/>
  <c r="J40" i="4"/>
  <c r="J30" i="4"/>
  <c r="J26" i="2"/>
  <c r="J30" i="2"/>
  <c r="J34" i="2"/>
  <c r="J38" i="2"/>
  <c r="J52" i="2"/>
  <c r="J20" i="5"/>
  <c r="J40" i="5"/>
  <c r="J34" i="5"/>
  <c r="J32" i="4"/>
  <c r="J28" i="3"/>
  <c r="J28" i="6"/>
  <c r="J14" i="3"/>
  <c r="J42" i="3"/>
  <c r="J55" i="3"/>
  <c r="J14" i="6"/>
  <c r="J14" i="5"/>
  <c r="J14" i="4"/>
  <c r="J42" i="4"/>
  <c r="J20" i="6"/>
  <c r="J36" i="6"/>
  <c r="J52" i="6"/>
  <c r="J11" i="6"/>
  <c r="J11" i="5"/>
  <c r="J15" i="6"/>
  <c r="J15" i="5"/>
  <c r="J19" i="6"/>
  <c r="J19" i="5"/>
  <c r="J23" i="6"/>
  <c r="J23" i="5"/>
  <c r="J27" i="6"/>
  <c r="J27" i="5"/>
  <c r="J31" i="6"/>
  <c r="J31" i="5"/>
  <c r="J35" i="6"/>
  <c r="J35" i="5"/>
  <c r="J39" i="6"/>
  <c r="J39" i="5"/>
  <c r="J43" i="6"/>
  <c r="J43" i="5"/>
  <c r="J47" i="6"/>
  <c r="J47" i="5"/>
  <c r="J51" i="6"/>
  <c r="J51" i="5"/>
  <c r="J55" i="6"/>
  <c r="J55" i="5"/>
  <c r="J13" i="5"/>
  <c r="J13" i="6"/>
  <c r="J17" i="5"/>
  <c r="J17" i="6"/>
  <c r="J21" i="5"/>
  <c r="J21" i="6"/>
  <c r="J25" i="5"/>
  <c r="J25" i="6"/>
  <c r="J29" i="5"/>
  <c r="J29" i="6"/>
  <c r="J33" i="5"/>
  <c r="J33" i="6"/>
  <c r="J37" i="5"/>
  <c r="J37" i="6"/>
  <c r="J41" i="5"/>
  <c r="J41" i="6"/>
  <c r="J45" i="5"/>
  <c r="J45" i="6"/>
  <c r="J49" i="5"/>
  <c r="J49" i="6"/>
  <c r="J53" i="5"/>
  <c r="J53" i="6"/>
  <c r="J8" i="6"/>
  <c r="J8" i="5"/>
  <c r="J9" i="6"/>
  <c r="J9" i="5"/>
  <c r="J7" i="4"/>
  <c r="J7" i="5"/>
  <c r="J9" i="4"/>
  <c r="J13" i="4"/>
  <c r="J17" i="4"/>
  <c r="J21" i="4"/>
  <c r="J25" i="4"/>
  <c r="J29" i="4"/>
  <c r="J33" i="4"/>
  <c r="J37" i="4"/>
  <c r="J41" i="4"/>
  <c r="J45" i="4"/>
  <c r="J49" i="4"/>
  <c r="J53" i="4"/>
  <c r="J7" i="2"/>
  <c r="J11" i="4"/>
  <c r="J15" i="4"/>
  <c r="J19" i="4"/>
  <c r="J23" i="4"/>
  <c r="J27" i="4"/>
  <c r="J31" i="4"/>
  <c r="J35" i="4"/>
  <c r="J39" i="4"/>
  <c r="J43" i="4"/>
  <c r="J47" i="4"/>
  <c r="J51" i="4"/>
  <c r="J55" i="4"/>
  <c r="J9" i="2"/>
  <c r="J13" i="2"/>
  <c r="J17" i="2"/>
  <c r="J21" i="2"/>
  <c r="J25" i="2"/>
  <c r="J29" i="2"/>
  <c r="J33" i="2"/>
  <c r="J37" i="2"/>
  <c r="J41" i="2"/>
  <c r="J45" i="2"/>
  <c r="J49" i="2"/>
  <c r="J53" i="2"/>
  <c r="J8" i="4"/>
  <c r="J8" i="3"/>
  <c r="J8" i="2"/>
  <c r="F57" i="3" l="1"/>
  <c r="J57" i="1" s="1"/>
  <c r="J56" i="5"/>
  <c r="F57" i="5"/>
  <c r="R57" i="1" s="1"/>
  <c r="F57" i="4"/>
  <c r="N57" i="1" s="1"/>
  <c r="F57" i="6"/>
  <c r="V57" i="1" s="1"/>
  <c r="J56" i="6"/>
  <c r="J56" i="4"/>
  <c r="J56" i="3"/>
  <c r="F57" i="2"/>
  <c r="J56" i="2"/>
  <c r="A67" i="1"/>
  <c r="A66" i="1"/>
  <c r="A65" i="1"/>
  <c r="F57" i="1" l="1"/>
  <c r="Z57" i="1" s="1"/>
  <c r="N56" i="1"/>
  <c r="J56" i="1"/>
  <c r="F56" i="1"/>
  <c r="F59" i="1" s="1"/>
  <c r="N59" i="1" l="1"/>
  <c r="D67" i="1" s="1"/>
  <c r="J59" i="1"/>
  <c r="D66" i="1" s="1"/>
  <c r="D65" i="1"/>
  <c r="Z59" i="1" l="1"/>
  <c r="F68" i="1" s="1"/>
  <c r="F71" i="1"/>
  <c r="F70" i="1"/>
  <c r="F67" i="1" l="1"/>
  <c r="F65" i="1"/>
  <c r="F66" i="1"/>
  <c r="I67" i="1"/>
  <c r="I66" i="1"/>
  <c r="F69" i="1"/>
</calcChain>
</file>

<file path=xl/sharedStrings.xml><?xml version="1.0" encoding="utf-8"?>
<sst xmlns="http://schemas.openxmlformats.org/spreadsheetml/2006/main" count="151" uniqueCount="44">
  <si>
    <t>Descrição do Produto</t>
  </si>
  <si>
    <t>Qtde</t>
  </si>
  <si>
    <t>UNID</t>
  </si>
  <si>
    <t>Preço Unit</t>
  </si>
  <si>
    <t>Total</t>
  </si>
  <si>
    <t>Valor Total</t>
  </si>
  <si>
    <t>Valor Mínimo</t>
  </si>
  <si>
    <t>Fornecedores</t>
  </si>
  <si>
    <t>Condição de Pagamento</t>
  </si>
  <si>
    <t>Prazo de Entrega</t>
  </si>
  <si>
    <t>30/60/90</t>
  </si>
  <si>
    <t>Comprador</t>
  </si>
  <si>
    <t>Data:</t>
  </si>
  <si>
    <t>Diferença</t>
  </si>
  <si>
    <t>Contatos</t>
  </si>
  <si>
    <t>Desconto</t>
  </si>
  <si>
    <t>Valor Líquido</t>
  </si>
  <si>
    <t>IPI</t>
  </si>
  <si>
    <t>Fornecedor 5</t>
  </si>
  <si>
    <t>PRODUTOS PARA COMPRAS</t>
  </si>
  <si>
    <t>CONTATO</t>
  </si>
  <si>
    <t>GANHOU</t>
  </si>
  <si>
    <t>Valor Total Ganho pra Compra</t>
  </si>
  <si>
    <t>Vlr   GANHO PRA COMPRA</t>
  </si>
  <si>
    <t>Juliana</t>
  </si>
  <si>
    <t xml:space="preserve">BANHO 01 - Aglostone Branco Prime Polido_-_Tampo medindo 0,85 * 0,50. Frontão 1,35ml * H= 0,20. Saia de 0,04. Acabamento em 1/2 esquadria. 1 Abertura e  colagem de cuba simples mais furo de torneira. </t>
  </si>
  <si>
    <t>PÇ</t>
  </si>
  <si>
    <t xml:space="preserve">BANHO 02 - Aglostone Branco Prime Polido_-_Tampo medindo 0,85 * 0,50. Frontão 1,35ml * H= 0,20. Saia de 0,04. Acabamento em 1/2 esquadria. 1 Abertura e  colagem de cuba simples mais furo de torneira. </t>
  </si>
  <si>
    <t>BANHO 03 (MASTER)- Aglostone Branco Prime Polido_-_Tampo medindo 1,35 * 0,50. Frontão 2,35ml * H= 0,20. Saia de 0,04. Acabamento em 1/2 esquadria. 1 Abertura e  colagem de cuba simples mais furo de torneira.</t>
  </si>
  <si>
    <t>GOURMET - Quartzstone Mont Blanc White Polido_-_Tampo em U medindo 2,50 * 0,30 + 2,35 * 0,60 + 3,00 * 0,60. Frontão 5,50ml * H= 0,20. Saia de 0,04. Acabamento em 1/2 esquadria. 1 Abertura e  colagem de cuba Dupla mais furo de torneira. 1 Corte p/ nicho de Fogão ou CookTop.</t>
  </si>
  <si>
    <t>LAVABO - Granito Preto Absoluto Polido_-_Tampo medindo 1,40 * 0,50. Frontão 2,40ml * H= 0,20. Saia de 0,04. Acabamento em 1/2 esquadria. 1 Cuba Montada (0,50 * 0,40 * 0,15) na Própria pedra mais furo de torneira.</t>
  </si>
  <si>
    <t>MONTA BLANC</t>
  </si>
  <si>
    <t>OMISSOS</t>
  </si>
  <si>
    <t>VB</t>
  </si>
  <si>
    <t xml:space="preserve"> Juliana Foligati</t>
  </si>
  <si>
    <t>MEGA STONE</t>
  </si>
  <si>
    <t>THABATA DI LUCIO</t>
  </si>
  <si>
    <t>DI MARMORE</t>
  </si>
  <si>
    <t>SEM INFORMAÇÃO</t>
  </si>
  <si>
    <t>SINAL 50% + 50% PARA 30</t>
  </si>
  <si>
    <t>NÃO INFORMADO</t>
  </si>
  <si>
    <t>RANGEL MARMORES</t>
  </si>
  <si>
    <t>RANGEL</t>
  </si>
  <si>
    <t>Cotação de Preços - MARMORARIA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</si>
</sst>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R$&quot;\ * #,##0.00_-;\-&quot;R$&quot;\ * #,##0.00_-;_-&quot;R$&quot;\ * &quot;-&quot;??_-;_-@_-"/>
    <numFmt numFmtId="165" formatCode="_(* #,##0.00_);_(* \(#,##0.00\);_(* &quot;-&quot;??_);_(@_)"/>
    <numFmt numFmtId="166" formatCode="&quot;R$ &quot;#,##0.00"/>
    <numFmt numFmtId="167" formatCode="_(* #,##0.0000_);_(* \(#,##0.0000\);_(* &quot;-&quot;??_);_(@_)"/>
    <numFmt numFmtId="168" formatCode="_(* #,##0.0000000_);_(* \(#,##0.00000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4" tint="-0.499984740745262"/>
        <bgColor theme="4" tint="0.39997558519241921"/>
      </patternFill>
    </fill>
    <fill>
      <patternFill patternType="lightUp">
        <fgColor theme="4" tint="0.79998168889431442"/>
        <bgColor indexed="65"/>
      </patternFill>
    </fill>
    <fill>
      <patternFill patternType="solid">
        <fgColor indexed="65"/>
        <bgColor auto="1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>
        <fgColor theme="0" tint="-0.34998626667073579"/>
        <bgColor indexed="65"/>
      </patternFill>
    </fill>
    <fill>
      <patternFill patternType="solid">
        <fgColor theme="4"/>
        <bgColor indexed="64"/>
      </patternFill>
    </fill>
  </fills>
  <borders count="6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double">
        <color theme="4" tint="-0.24994659260841701"/>
      </bottom>
      <diagonal/>
    </border>
    <border>
      <left/>
      <right style="medium">
        <color theme="4" tint="-0.24994659260841701"/>
      </right>
      <top/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dashed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ashed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dashed">
        <color theme="4" tint="-0.24994659260841701"/>
      </top>
      <bottom style="double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/>
      <bottom style="dashed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/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/>
      <bottom style="dashed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dashed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double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/>
      <diagonal/>
    </border>
    <border>
      <left/>
      <right style="thin">
        <color theme="4" tint="-0.24994659260841701"/>
      </right>
      <top style="medium">
        <color theme="4" tint="-0.24994659260841701"/>
      </top>
      <bottom/>
      <diagonal/>
    </border>
    <border>
      <left style="thin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 tint="-0.24994659260841701"/>
      </left>
      <right/>
      <top/>
      <bottom style="dashed">
        <color theme="4" tint="-0.24994659260841701"/>
      </bottom>
      <diagonal/>
    </border>
    <border>
      <left style="thin">
        <color theme="4" tint="-0.24994659260841701"/>
      </left>
      <right/>
      <top style="dashed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 style="thin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-0.24994659260841701"/>
      </left>
      <right/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/>
      <bottom style="medium">
        <color theme="4" tint="-0.24994659260841701"/>
      </bottom>
      <diagonal/>
    </border>
    <border>
      <left/>
      <right style="thin">
        <color theme="4" tint="-0.24994659260841701"/>
      </right>
      <top style="double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double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 style="dashed">
        <color theme="4" tint="-0.24994659260841701"/>
      </bottom>
      <diagonal/>
    </border>
    <border>
      <left/>
      <right/>
      <top style="dashed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  <border>
      <left style="medium">
        <color theme="4" tint="-0.24994659260841701"/>
      </left>
      <right style="thin">
        <color theme="4" tint="0.79998168889431442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0.79998168889431442"/>
      </left>
      <right style="thin">
        <color theme="4" tint="0.79998168889431442"/>
      </right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theme="4" tint="0.79998168889431442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double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double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 style="double">
        <color theme="4" tint="-0.24994659260841701"/>
      </top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dashed">
        <color theme="4" tint="-0.24994659260841701"/>
      </bottom>
      <diagonal/>
    </border>
    <border>
      <left/>
      <right style="thin">
        <color theme="4" tint="-0.24994659260841701"/>
      </right>
      <top style="medium">
        <color theme="4" tint="-0.24994659260841701"/>
      </top>
      <bottom style="dashed">
        <color theme="4" tint="-0.2499465926084170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5">
    <xf numFmtId="0" fontId="0" fillId="0" borderId="0" xfId="0"/>
    <xf numFmtId="0" fontId="0" fillId="0" borderId="26" xfId="0" applyBorder="1"/>
    <xf numFmtId="165" fontId="0" fillId="0" borderId="26" xfId="0" applyNumberFormat="1" applyBorder="1"/>
    <xf numFmtId="165" fontId="0" fillId="0" borderId="27" xfId="0" applyNumberFormat="1" applyBorder="1"/>
    <xf numFmtId="0" fontId="0" fillId="0" borderId="0" xfId="0" applyBorder="1"/>
    <xf numFmtId="0" fontId="0" fillId="0" borderId="33" xfId="0" applyBorder="1"/>
    <xf numFmtId="0" fontId="0" fillId="0" borderId="29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5" fontId="0" fillId="0" borderId="7" xfId="1" applyFont="1" applyBorder="1" applyAlignment="1">
      <alignment vertical="center"/>
    </xf>
    <xf numFmtId="165" fontId="0" fillId="0" borderId="10" xfId="1" applyFont="1" applyBorder="1" applyAlignment="1">
      <alignment vertical="center"/>
    </xf>
    <xf numFmtId="165" fontId="0" fillId="0" borderId="13" xfId="1" applyFont="1" applyBorder="1" applyAlignment="1">
      <alignment vertical="center"/>
    </xf>
    <xf numFmtId="166" fontId="3" fillId="2" borderId="16" xfId="1" applyNumberFormat="1" applyFont="1" applyFill="1" applyBorder="1" applyAlignment="1">
      <alignment horizontal="center" vertical="center"/>
    </xf>
    <xf numFmtId="165" fontId="0" fillId="3" borderId="10" xfId="0" applyNumberFormat="1" applyFill="1" applyBorder="1" applyAlignment="1">
      <alignment vertical="center"/>
    </xf>
    <xf numFmtId="165" fontId="0" fillId="3" borderId="17" xfId="0" applyNumberFormat="1" applyFill="1" applyBorder="1" applyAlignment="1">
      <alignment vertical="center"/>
    </xf>
    <xf numFmtId="0" fontId="0" fillId="0" borderId="0" xfId="0" applyBorder="1" applyAlignment="1"/>
    <xf numFmtId="0" fontId="0" fillId="0" borderId="33" xfId="0" applyBorder="1" applyAlignment="1"/>
    <xf numFmtId="9" fontId="0" fillId="0" borderId="0" xfId="2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165" fontId="6" fillId="2" borderId="6" xfId="1" applyFont="1" applyFill="1" applyBorder="1" applyAlignment="1">
      <alignment vertical="center"/>
    </xf>
    <xf numFmtId="165" fontId="6" fillId="2" borderId="8" xfId="1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36" xfId="0" applyFill="1" applyBorder="1" applyAlignment="1">
      <alignment horizontal="center" vertical="center"/>
    </xf>
    <xf numFmtId="166" fontId="3" fillId="7" borderId="16" xfId="1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6" borderId="52" xfId="0" applyFont="1" applyFill="1" applyBorder="1" applyAlignment="1">
      <alignment horizontal="center" vertical="center"/>
    </xf>
    <xf numFmtId="0" fontId="2" fillId="6" borderId="53" xfId="0" applyFont="1" applyFill="1" applyBorder="1" applyAlignment="1">
      <alignment horizontal="center" vertical="center"/>
    </xf>
    <xf numFmtId="9" fontId="6" fillId="2" borderId="50" xfId="2" applyFont="1" applyFill="1" applyBorder="1" applyAlignment="1">
      <alignment vertical="center"/>
    </xf>
    <xf numFmtId="9" fontId="6" fillId="2" borderId="9" xfId="2" applyFont="1" applyFill="1" applyBorder="1" applyAlignment="1">
      <alignment vertical="center"/>
    </xf>
    <xf numFmtId="9" fontId="6" fillId="2" borderId="12" xfId="2" applyFont="1" applyFill="1" applyBorder="1" applyAlignment="1">
      <alignment vertical="center"/>
    </xf>
    <xf numFmtId="9" fontId="6" fillId="2" borderId="47" xfId="2" applyFont="1" applyFill="1" applyBorder="1" applyAlignment="1">
      <alignment vertical="center"/>
    </xf>
    <xf numFmtId="9" fontId="6" fillId="2" borderId="48" xfId="2" applyFont="1" applyFill="1" applyBorder="1" applyAlignment="1">
      <alignment vertical="center"/>
    </xf>
    <xf numFmtId="9" fontId="6" fillId="2" borderId="49" xfId="2" applyFont="1" applyFill="1" applyBorder="1" applyAlignment="1">
      <alignment vertical="center"/>
    </xf>
    <xf numFmtId="0" fontId="3" fillId="5" borderId="0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4" fillId="0" borderId="0" xfId="0" applyFont="1" applyFill="1" applyBorder="1" applyAlignment="1"/>
    <xf numFmtId="0" fontId="4" fillId="0" borderId="33" xfId="0" applyFont="1" applyFill="1" applyBorder="1" applyAlignment="1"/>
    <xf numFmtId="0" fontId="2" fillId="6" borderId="52" xfId="0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Alignment="1">
      <alignment horizontal="left"/>
    </xf>
    <xf numFmtId="0" fontId="3" fillId="0" borderId="29" xfId="0" applyFont="1" applyBorder="1" applyAlignment="1">
      <alignment horizontal="left" vertical="center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7" fillId="0" borderId="0" xfId="0" applyFont="1" applyAlignment="1">
      <alignment horizontal="left"/>
    </xf>
    <xf numFmtId="164" fontId="0" fillId="0" borderId="0" xfId="3" applyFont="1"/>
    <xf numFmtId="164" fontId="2" fillId="6" borderId="52" xfId="3" applyFont="1" applyFill="1" applyBorder="1" applyAlignment="1">
      <alignment horizontal="center" vertical="center"/>
    </xf>
    <xf numFmtId="164" fontId="6" fillId="2" borderId="50" xfId="3" applyFont="1" applyFill="1" applyBorder="1" applyAlignment="1">
      <alignment vertical="center"/>
    </xf>
    <xf numFmtId="167" fontId="0" fillId="0" borderId="0" xfId="1" applyNumberFormat="1" applyFont="1"/>
    <xf numFmtId="168" fontId="0" fillId="0" borderId="0" xfId="1" applyNumberFormat="1" applyFont="1"/>
    <xf numFmtId="164" fontId="8" fillId="2" borderId="50" xfId="3" applyFont="1" applyFill="1" applyBorder="1" applyAlignment="1">
      <alignment vertical="center"/>
    </xf>
    <xf numFmtId="164" fontId="0" fillId="12" borderId="0" xfId="3" applyFont="1" applyFill="1"/>
    <xf numFmtId="165" fontId="0" fillId="0" borderId="0" xfId="0" applyNumberFormat="1"/>
    <xf numFmtId="164" fontId="8" fillId="0" borderId="5" xfId="3" applyFont="1" applyBorder="1" applyAlignment="1"/>
    <xf numFmtId="9" fontId="3" fillId="0" borderId="0" xfId="2" applyFont="1" applyBorder="1" applyAlignment="1">
      <alignment horizontal="center" vertical="center"/>
    </xf>
    <xf numFmtId="164" fontId="6" fillId="2" borderId="6" xfId="3" applyFont="1" applyFill="1" applyBorder="1" applyAlignment="1">
      <alignment vertical="center"/>
    </xf>
    <xf numFmtId="164" fontId="6" fillId="2" borderId="47" xfId="3" applyFont="1" applyFill="1" applyBorder="1" applyAlignment="1">
      <alignment vertical="center"/>
    </xf>
    <xf numFmtId="164" fontId="0" fillId="0" borderId="7" xfId="3" applyFont="1" applyBorder="1" applyAlignment="1">
      <alignment vertical="center"/>
    </xf>
    <xf numFmtId="164" fontId="6" fillId="2" borderId="8" xfId="3" applyFont="1" applyFill="1" applyBorder="1" applyAlignment="1">
      <alignment vertical="center"/>
    </xf>
    <xf numFmtId="164" fontId="6" fillId="2" borderId="48" xfId="3" applyFont="1" applyFill="1" applyBorder="1" applyAlignment="1">
      <alignment vertical="center"/>
    </xf>
    <xf numFmtId="164" fontId="6" fillId="2" borderId="9" xfId="3" applyFont="1" applyFill="1" applyBorder="1" applyAlignment="1">
      <alignment vertical="center"/>
    </xf>
    <xf numFmtId="164" fontId="0" fillId="0" borderId="10" xfId="3" applyFont="1" applyBorder="1" applyAlignment="1">
      <alignment vertical="center"/>
    </xf>
    <xf numFmtId="164" fontId="0" fillId="0" borderId="5" xfId="3" applyFont="1" applyBorder="1" applyAlignment="1">
      <alignment vertical="center"/>
    </xf>
    <xf numFmtId="164" fontId="6" fillId="2" borderId="11" xfId="3" applyFont="1" applyFill="1" applyBorder="1" applyAlignment="1">
      <alignment vertical="center"/>
    </xf>
    <xf numFmtId="164" fontId="6" fillId="2" borderId="49" xfId="3" applyFont="1" applyFill="1" applyBorder="1" applyAlignment="1">
      <alignment vertical="center"/>
    </xf>
    <xf numFmtId="164" fontId="6" fillId="2" borderId="12" xfId="3" applyFont="1" applyFill="1" applyBorder="1" applyAlignment="1">
      <alignment vertical="center"/>
    </xf>
    <xf numFmtId="164" fontId="0" fillId="0" borderId="13" xfId="3" applyFont="1" applyBorder="1" applyAlignment="1">
      <alignment vertical="center"/>
    </xf>
    <xf numFmtId="0" fontId="3" fillId="8" borderId="43" xfId="0" applyFont="1" applyFill="1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9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60" xfId="0" applyBorder="1" applyAlignment="1">
      <alignment horizontal="left" vertical="center" wrapText="1"/>
    </xf>
    <xf numFmtId="0" fontId="0" fillId="0" borderId="59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60" xfId="0" applyBorder="1" applyAlignment="1">
      <alignment horizontal="center"/>
    </xf>
    <xf numFmtId="0" fontId="4" fillId="2" borderId="35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0" fillId="0" borderId="35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0" xfId="0" applyBorder="1" applyAlignment="1">
      <alignment horizontal="left"/>
    </xf>
    <xf numFmtId="166" fontId="3" fillId="2" borderId="19" xfId="1" applyNumberFormat="1" applyFont="1" applyFill="1" applyBorder="1" applyAlignment="1">
      <alignment horizontal="center" vertical="center"/>
    </xf>
    <xf numFmtId="9" fontId="3" fillId="8" borderId="3" xfId="2" applyFont="1" applyFill="1" applyBorder="1" applyAlignment="1">
      <alignment horizontal="center" vertical="center"/>
    </xf>
    <xf numFmtId="9" fontId="3" fillId="8" borderId="46" xfId="2" applyFont="1" applyFill="1" applyBorder="1" applyAlignment="1">
      <alignment horizontal="center" vertical="center"/>
    </xf>
    <xf numFmtId="9" fontId="3" fillId="8" borderId="2" xfId="2" applyFont="1" applyFill="1" applyBorder="1" applyAlignment="1">
      <alignment horizontal="center" vertical="center"/>
    </xf>
    <xf numFmtId="166" fontId="3" fillId="8" borderId="3" xfId="1" applyNumberFormat="1" applyFont="1" applyFill="1" applyBorder="1" applyAlignment="1">
      <alignment horizontal="center" vertical="center"/>
    </xf>
    <xf numFmtId="166" fontId="3" fillId="8" borderId="46" xfId="1" applyNumberFormat="1" applyFont="1" applyFill="1" applyBorder="1" applyAlignment="1">
      <alignment horizontal="center" vertical="center"/>
    </xf>
    <xf numFmtId="166" fontId="3" fillId="8" borderId="2" xfId="1" applyNumberFormat="1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left"/>
    </xf>
    <xf numFmtId="0" fontId="3" fillId="7" borderId="45" xfId="0" applyFont="1" applyFill="1" applyBorder="1" applyAlignment="1">
      <alignment horizontal="left"/>
    </xf>
    <xf numFmtId="0" fontId="3" fillId="7" borderId="46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5" borderId="28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left"/>
    </xf>
    <xf numFmtId="0" fontId="3" fillId="5" borderId="26" xfId="0" applyFont="1" applyFill="1" applyBorder="1" applyAlignment="1">
      <alignment horizontal="center"/>
    </xf>
    <xf numFmtId="0" fontId="3" fillId="0" borderId="2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0" fillId="8" borderId="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/>
    </xf>
    <xf numFmtId="0" fontId="3" fillId="4" borderId="37" xfId="0" applyFont="1" applyFill="1" applyBorder="1" applyAlignment="1">
      <alignment horizontal="center"/>
    </xf>
    <xf numFmtId="9" fontId="3" fillId="9" borderId="3" xfId="2" applyFont="1" applyFill="1" applyBorder="1" applyAlignment="1">
      <alignment horizontal="center" vertical="center"/>
    </xf>
    <xf numFmtId="9" fontId="3" fillId="9" borderId="46" xfId="2" applyFont="1" applyFill="1" applyBorder="1" applyAlignment="1">
      <alignment horizontal="center" vertical="center"/>
    </xf>
    <xf numFmtId="9" fontId="3" fillId="9" borderId="2" xfId="2" applyFont="1" applyFill="1" applyBorder="1" applyAlignment="1">
      <alignment horizontal="center" vertical="center"/>
    </xf>
    <xf numFmtId="9" fontId="3" fillId="10" borderId="3" xfId="2" applyFont="1" applyFill="1" applyBorder="1" applyAlignment="1">
      <alignment horizontal="center" vertical="center"/>
    </xf>
    <xf numFmtId="9" fontId="3" fillId="10" borderId="46" xfId="2" applyFont="1" applyFill="1" applyBorder="1" applyAlignment="1">
      <alignment horizontal="center" vertical="center"/>
    </xf>
    <xf numFmtId="9" fontId="3" fillId="10" borderId="2" xfId="2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14" fontId="3" fillId="0" borderId="29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3" fillId="9" borderId="43" xfId="0" applyFont="1" applyFill="1" applyBorder="1" applyAlignment="1">
      <alignment horizontal="center"/>
    </xf>
    <xf numFmtId="0" fontId="3" fillId="10" borderId="43" xfId="0" applyFont="1" applyFill="1" applyBorder="1" applyAlignment="1">
      <alignment horizontal="center"/>
    </xf>
    <xf numFmtId="0" fontId="3" fillId="0" borderId="42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8" borderId="32" xfId="0" applyFont="1" applyFill="1" applyBorder="1" applyAlignment="1">
      <alignment horizontal="center"/>
    </xf>
    <xf numFmtId="0" fontId="3" fillId="9" borderId="32" xfId="0" applyFont="1" applyFill="1" applyBorder="1" applyAlignment="1">
      <alignment horizontal="center"/>
    </xf>
    <xf numFmtId="0" fontId="3" fillId="10" borderId="32" xfId="0" applyFont="1" applyFill="1" applyBorder="1" applyAlignment="1">
      <alignment horizontal="center"/>
    </xf>
    <xf numFmtId="0" fontId="2" fillId="6" borderId="51" xfId="0" applyFont="1" applyFill="1" applyBorder="1" applyAlignment="1">
      <alignment horizontal="left" vertical="center"/>
    </xf>
    <xf numFmtId="0" fontId="2" fillId="6" borderId="52" xfId="0" applyFont="1" applyFill="1" applyBorder="1" applyAlignment="1">
      <alignment horizontal="left" vertical="center"/>
    </xf>
    <xf numFmtId="166" fontId="3" fillId="10" borderId="3" xfId="1" applyNumberFormat="1" applyFont="1" applyFill="1" applyBorder="1" applyAlignment="1">
      <alignment horizontal="center" vertical="center"/>
    </xf>
    <xf numFmtId="166" fontId="3" fillId="10" borderId="46" xfId="1" applyNumberFormat="1" applyFont="1" applyFill="1" applyBorder="1" applyAlignment="1">
      <alignment horizontal="center" vertical="center"/>
    </xf>
    <xf numFmtId="166" fontId="3" fillId="10" borderId="2" xfId="1" applyNumberFormat="1" applyFont="1" applyFill="1" applyBorder="1" applyAlignment="1">
      <alignment horizontal="center" vertical="center"/>
    </xf>
    <xf numFmtId="166" fontId="3" fillId="9" borderId="3" xfId="1" applyNumberFormat="1" applyFont="1" applyFill="1" applyBorder="1" applyAlignment="1">
      <alignment horizontal="center" vertical="center"/>
    </xf>
    <xf numFmtId="166" fontId="3" fillId="9" borderId="46" xfId="1" applyNumberFormat="1" applyFont="1" applyFill="1" applyBorder="1" applyAlignment="1">
      <alignment horizontal="center" vertical="center"/>
    </xf>
    <xf numFmtId="166" fontId="3" fillId="9" borderId="2" xfId="1" applyNumberFormat="1" applyFont="1" applyFill="1" applyBorder="1" applyAlignment="1">
      <alignment horizontal="center" vertical="center"/>
    </xf>
    <xf numFmtId="0" fontId="0" fillId="11" borderId="57" xfId="0" applyFill="1" applyBorder="1" applyAlignment="1">
      <alignment horizontal="center"/>
    </xf>
    <xf numFmtId="0" fontId="0" fillId="11" borderId="58" xfId="0" applyFill="1" applyBorder="1" applyAlignment="1">
      <alignment horizontal="center"/>
    </xf>
    <xf numFmtId="0" fontId="3" fillId="8" borderId="55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56" xfId="0" applyFont="1" applyFill="1" applyBorder="1" applyAlignment="1">
      <alignment horizontal="center"/>
    </xf>
    <xf numFmtId="0" fontId="3" fillId="8" borderId="54" xfId="0" applyFont="1" applyFill="1" applyBorder="1" applyAlignment="1">
      <alignment horizontal="center"/>
    </xf>
    <xf numFmtId="0" fontId="3" fillId="8" borderId="42" xfId="0" applyFont="1" applyFill="1" applyBorder="1" applyAlignment="1">
      <alignment horizontal="center"/>
    </xf>
    <xf numFmtId="0" fontId="3" fillId="8" borderId="44" xfId="0" applyFont="1" applyFill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</cellXfs>
  <cellStyles count="4">
    <cellStyle name="Moeda" xfId="3" builtinId="4"/>
    <cellStyle name="Normal" xfId="0" builtinId="0"/>
    <cellStyle name="Porcentagem" xfId="2" builtinId="5"/>
    <cellStyle name="Vírgula" xfId="1" builtinId="3"/>
  </cellStyles>
  <dxfs count="27"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  <vertical/>
        <horizontal/>
      </border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  <dxf>
      <font>
        <b/>
        <i/>
      </font>
      <fill>
        <patternFill>
          <bgColor theme="6" tint="0.59996337778862885"/>
        </patternFill>
      </fill>
      <border>
        <left/>
        <right/>
        <top/>
        <bottom/>
      </border>
    </dxf>
    <dxf>
      <font>
        <b/>
        <i val="0"/>
      </font>
      <fill>
        <patternFill>
          <bgColor theme="6" tint="0.39994506668294322"/>
        </patternFill>
      </fill>
    </dxf>
    <dxf>
      <font>
        <b/>
        <i val="0"/>
      </font>
      <fill>
        <patternFill>
          <bgColor theme="6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COTAÇÃO!$A$65:$A$69</c:f>
              <c:strCache>
                <c:ptCount val="5"/>
                <c:pt idx="0">
                  <c:v>MONTA BLANC</c:v>
                </c:pt>
                <c:pt idx="1">
                  <c:v>MEGA STONE</c:v>
                </c:pt>
                <c:pt idx="2">
                  <c:v>DI MARMORE</c:v>
                </c:pt>
                <c:pt idx="3">
                  <c:v>RANGEL MARMORES</c:v>
                </c:pt>
                <c:pt idx="4">
                  <c:v>Fornecedor 5</c:v>
                </c:pt>
              </c:strCache>
            </c:strRef>
          </c:cat>
          <c:val>
            <c:numRef>
              <c:f>COTAÇÃO!$B$65:$B$69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2BD0-4EF2-B253-C36EE61DBBE1}"/>
            </c:ext>
          </c:extLst>
        </c:ser>
        <c:ser>
          <c:idx val="1"/>
          <c:order val="1"/>
          <c:invertIfNegative val="0"/>
          <c:cat>
            <c:strRef>
              <c:f>COTAÇÃO!$A$65:$A$69</c:f>
              <c:strCache>
                <c:ptCount val="5"/>
                <c:pt idx="0">
                  <c:v>MONTA BLANC</c:v>
                </c:pt>
                <c:pt idx="1">
                  <c:v>MEGA STONE</c:v>
                </c:pt>
                <c:pt idx="2">
                  <c:v>DI MARMORE</c:v>
                </c:pt>
                <c:pt idx="3">
                  <c:v>RANGEL MARMORES</c:v>
                </c:pt>
                <c:pt idx="4">
                  <c:v>Fornecedor 5</c:v>
                </c:pt>
              </c:strCache>
            </c:strRef>
          </c:cat>
          <c:val>
            <c:numRef>
              <c:f>COTAÇÃO!$C$65:$C$69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2BD0-4EF2-B253-C36EE61DBBE1}"/>
            </c:ext>
          </c:extLst>
        </c:ser>
        <c:ser>
          <c:idx val="2"/>
          <c:order val="2"/>
          <c:invertIfNegative val="0"/>
          <c:cat>
            <c:strRef>
              <c:f>COTAÇÃO!$A$65:$A$69</c:f>
              <c:strCache>
                <c:ptCount val="5"/>
                <c:pt idx="0">
                  <c:v>MONTA BLANC</c:v>
                </c:pt>
                <c:pt idx="1">
                  <c:v>MEGA STONE</c:v>
                </c:pt>
                <c:pt idx="2">
                  <c:v>DI MARMORE</c:v>
                </c:pt>
                <c:pt idx="3">
                  <c:v>RANGEL MARMORES</c:v>
                </c:pt>
                <c:pt idx="4">
                  <c:v>Fornecedor 5</c:v>
                </c:pt>
              </c:strCache>
            </c:strRef>
          </c:cat>
          <c:val>
            <c:numRef>
              <c:f>COTAÇÃO!$D$65:$D$69</c:f>
              <c:numCache>
                <c:formatCode>"R$ "#,##0.00</c:formatCode>
                <c:ptCount val="5"/>
                <c:pt idx="0">
                  <c:v>21715.33</c:v>
                </c:pt>
                <c:pt idx="1">
                  <c:v>14573.06</c:v>
                </c:pt>
                <c:pt idx="2">
                  <c:v>26021.309999999998</c:v>
                </c:pt>
                <c:pt idx="3">
                  <c:v>14198.79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BD0-4EF2-B253-C36EE61DBBE1}"/>
            </c:ext>
          </c:extLst>
        </c:ser>
        <c:ser>
          <c:idx val="3"/>
          <c:order val="3"/>
          <c:invertIfNegative val="0"/>
          <c:cat>
            <c:strRef>
              <c:f>COTAÇÃO!$A$65:$A$69</c:f>
              <c:strCache>
                <c:ptCount val="5"/>
                <c:pt idx="0">
                  <c:v>MONTA BLANC</c:v>
                </c:pt>
                <c:pt idx="1">
                  <c:v>MEGA STONE</c:v>
                </c:pt>
                <c:pt idx="2">
                  <c:v>DI MARMORE</c:v>
                </c:pt>
                <c:pt idx="3">
                  <c:v>RANGEL MARMORES</c:v>
                </c:pt>
                <c:pt idx="4">
                  <c:v>Fornecedor 5</c:v>
                </c:pt>
              </c:strCache>
            </c:strRef>
          </c:cat>
          <c:val>
            <c:numRef>
              <c:f>COTAÇÃO!$E$65:$E$69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3-2BD0-4EF2-B253-C36EE61DBB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5272960"/>
        <c:axId val="80199680"/>
        <c:axId val="0"/>
      </c:bar3DChart>
      <c:catAx>
        <c:axId val="55272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199680"/>
        <c:crosses val="autoZero"/>
        <c:auto val="1"/>
        <c:lblAlgn val="ctr"/>
        <c:lblOffset val="100"/>
        <c:noMultiLvlLbl val="0"/>
      </c:catAx>
      <c:valAx>
        <c:axId val="80199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2729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8" footer="0.31496062000000008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62</xdr:row>
      <xdr:rowOff>9524</xdr:rowOff>
    </xdr:from>
    <xdr:to>
      <xdr:col>18</xdr:col>
      <xdr:colOff>550334</xdr:colOff>
      <xdr:row>73</xdr:row>
      <xdr:rowOff>28575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108857</xdr:colOff>
      <xdr:row>0</xdr:row>
      <xdr:rowOff>108857</xdr:rowOff>
    </xdr:from>
    <xdr:to>
      <xdr:col>2</xdr:col>
      <xdr:colOff>665638</xdr:colOff>
      <xdr:row>0</xdr:row>
      <xdr:rowOff>575647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C925F3D-E970-4799-B9A9-836404B425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857" y="108857"/>
          <a:ext cx="1781424" cy="4667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Z74"/>
  <sheetViews>
    <sheetView showGridLines="0" tabSelected="1" zoomScale="60" zoomScaleNormal="60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A69" sqref="A69:C69"/>
    </sheetView>
  </sheetViews>
  <sheetFormatPr defaultRowHeight="15" x14ac:dyDescent="0.25"/>
  <cols>
    <col min="1" max="2" width="9.140625" style="49"/>
    <col min="3" max="3" width="13.42578125" style="49" customWidth="1"/>
    <col min="4" max="4" width="7.7109375" customWidth="1"/>
    <col min="5" max="5" width="12.85546875" customWidth="1"/>
    <col min="6" max="6" width="15.42578125" bestFit="1" customWidth="1"/>
    <col min="7" max="8" width="10.7109375" customWidth="1"/>
    <col min="9" max="9" width="17.85546875" bestFit="1" customWidth="1"/>
    <col min="10" max="10" width="15" bestFit="1" customWidth="1"/>
    <col min="11" max="12" width="10.7109375" customWidth="1"/>
    <col min="13" max="13" width="18.28515625" bestFit="1" customWidth="1"/>
    <col min="14" max="14" width="15.42578125" bestFit="1" customWidth="1"/>
    <col min="15" max="16" width="10.7109375" customWidth="1"/>
    <col min="17" max="17" width="15.42578125" bestFit="1" customWidth="1"/>
    <col min="18" max="18" width="15" bestFit="1" customWidth="1"/>
    <col min="19" max="20" width="12.7109375" customWidth="1"/>
    <col min="21" max="21" width="18.28515625" bestFit="1" customWidth="1"/>
    <col min="22" max="25" width="12.7109375" customWidth="1"/>
    <col min="26" max="26" width="17" customWidth="1"/>
  </cols>
  <sheetData>
    <row r="1" spans="1:26" ht="55.5" customHeight="1" x14ac:dyDescent="0.25"/>
    <row r="2" spans="1:26" x14ac:dyDescent="0.25">
      <c r="A2" s="50" t="s">
        <v>12</v>
      </c>
      <c r="B2" s="127">
        <f ca="1">TODAY()</f>
        <v>43494</v>
      </c>
      <c r="C2" s="127"/>
      <c r="Y2" s="61"/>
    </row>
    <row r="3" spans="1:26" ht="24" thickBot="1" x14ac:dyDescent="0.4">
      <c r="A3" s="128" t="s">
        <v>43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8"/>
      <c r="Z3" s="128"/>
    </row>
    <row r="4" spans="1:26" ht="16.5" thickTop="1" thickBot="1" x14ac:dyDescent="0.3">
      <c r="A4" s="129"/>
      <c r="B4" s="129"/>
      <c r="C4" s="129"/>
      <c r="D4" s="129"/>
      <c r="E4" s="129"/>
      <c r="F4" s="134" t="s">
        <v>31</v>
      </c>
      <c r="G4" s="134"/>
      <c r="H4" s="134"/>
      <c r="I4" s="134"/>
      <c r="J4" s="135" t="s">
        <v>35</v>
      </c>
      <c r="K4" s="135"/>
      <c r="L4" s="135"/>
      <c r="M4" s="135"/>
      <c r="N4" s="136" t="s">
        <v>37</v>
      </c>
      <c r="O4" s="136"/>
      <c r="P4" s="136"/>
      <c r="Q4" s="136"/>
      <c r="R4" s="147" t="s">
        <v>41</v>
      </c>
      <c r="S4" s="148"/>
      <c r="T4" s="148"/>
      <c r="U4" s="149"/>
      <c r="V4" s="135" t="s">
        <v>18</v>
      </c>
      <c r="W4" s="135"/>
      <c r="X4" s="135"/>
      <c r="Y4" s="135"/>
      <c r="Z4" s="145"/>
    </row>
    <row r="5" spans="1:26" ht="15.75" thickBot="1" x14ac:dyDescent="0.3">
      <c r="A5" s="132" t="s">
        <v>14</v>
      </c>
      <c r="B5" s="132"/>
      <c r="C5" s="132"/>
      <c r="D5" s="132"/>
      <c r="E5" s="133"/>
      <c r="F5" s="76" t="s">
        <v>34</v>
      </c>
      <c r="G5" s="76"/>
      <c r="H5" s="76"/>
      <c r="I5" s="76"/>
      <c r="J5" s="130" t="s">
        <v>36</v>
      </c>
      <c r="K5" s="130"/>
      <c r="L5" s="130"/>
      <c r="M5" s="130"/>
      <c r="N5" s="131" t="s">
        <v>38</v>
      </c>
      <c r="O5" s="131"/>
      <c r="P5" s="131"/>
      <c r="Q5" s="131"/>
      <c r="R5" s="150" t="s">
        <v>42</v>
      </c>
      <c r="S5" s="151"/>
      <c r="T5" s="151"/>
      <c r="U5" s="152"/>
      <c r="V5" s="130"/>
      <c r="W5" s="130"/>
      <c r="X5" s="130"/>
      <c r="Y5" s="130"/>
      <c r="Z5" s="146"/>
    </row>
    <row r="6" spans="1:26" ht="15.75" thickBot="1" x14ac:dyDescent="0.3">
      <c r="A6" s="137" t="s">
        <v>0</v>
      </c>
      <c r="B6" s="138"/>
      <c r="C6" s="138"/>
      <c r="D6" s="35" t="s">
        <v>1</v>
      </c>
      <c r="E6" s="35" t="s">
        <v>2</v>
      </c>
      <c r="F6" s="35" t="s">
        <v>3</v>
      </c>
      <c r="G6" s="35" t="s">
        <v>15</v>
      </c>
      <c r="H6" s="35" t="s">
        <v>17</v>
      </c>
      <c r="I6" s="35" t="s">
        <v>4</v>
      </c>
      <c r="J6" s="35" t="s">
        <v>3</v>
      </c>
      <c r="K6" s="35" t="s">
        <v>15</v>
      </c>
      <c r="L6" s="35" t="s">
        <v>17</v>
      </c>
      <c r="M6" s="35" t="s">
        <v>4</v>
      </c>
      <c r="N6" s="35" t="s">
        <v>3</v>
      </c>
      <c r="O6" s="35" t="s">
        <v>15</v>
      </c>
      <c r="P6" s="35" t="s">
        <v>17</v>
      </c>
      <c r="Q6" s="35" t="s">
        <v>4</v>
      </c>
      <c r="R6" s="35" t="s">
        <v>3</v>
      </c>
      <c r="S6" s="35" t="s">
        <v>15</v>
      </c>
      <c r="T6" s="35" t="s">
        <v>17</v>
      </c>
      <c r="U6" s="35" t="s">
        <v>4</v>
      </c>
      <c r="V6" s="35" t="s">
        <v>3</v>
      </c>
      <c r="W6" s="35" t="s">
        <v>15</v>
      </c>
      <c r="X6" s="35" t="s">
        <v>17</v>
      </c>
      <c r="Y6" s="35" t="s">
        <v>4</v>
      </c>
      <c r="Z6" s="36" t="s">
        <v>6</v>
      </c>
    </row>
    <row r="7" spans="1:26" ht="112.5" customHeight="1" thickBot="1" x14ac:dyDescent="0.3">
      <c r="A7" s="79" t="s">
        <v>25</v>
      </c>
      <c r="B7" s="80"/>
      <c r="C7" s="81"/>
      <c r="D7" s="7">
        <v>1</v>
      </c>
      <c r="E7" s="8" t="s">
        <v>26</v>
      </c>
      <c r="F7" s="64">
        <f>'FORNECEDOR 1'!F7</f>
        <v>1176.01</v>
      </c>
      <c r="G7" s="64">
        <f>'FORNECEDOR 1'!G7</f>
        <v>0</v>
      </c>
      <c r="H7" s="64">
        <f>'FORNECEDOR 1'!H7</f>
        <v>0</v>
      </c>
      <c r="I7" s="66">
        <f>IF(D7=0,0,F7*$D7)*(1+H7)*(1-G7)</f>
        <v>1176.01</v>
      </c>
      <c r="J7" s="64">
        <f>'FORNECEDOR 2'!F7</f>
        <v>789.36</v>
      </c>
      <c r="K7" s="64">
        <f>'FORNECEDOR 2'!G7</f>
        <v>0</v>
      </c>
      <c r="L7" s="64">
        <f>'FORNECEDOR 2'!H7</f>
        <v>0</v>
      </c>
      <c r="M7" s="66">
        <f t="shared" ref="M7:M38" si="0">IF(D7=0,0,J7*$D7)*(1+L7)*(1-K7)</f>
        <v>789.36</v>
      </c>
      <c r="N7" s="64">
        <f>'FORNECEDOR 3'!F7</f>
        <v>1115.54</v>
      </c>
      <c r="O7" s="64">
        <f>'FORNECEDOR 3'!G7</f>
        <v>0</v>
      </c>
      <c r="P7" s="64">
        <f>'FORNECEDOR 3'!H7</f>
        <v>0</v>
      </c>
      <c r="Q7" s="66">
        <f t="shared" ref="Q7:Q38" si="1">IF($D7=0,0,N7*$D7)*(1+P7)*(1-O7)</f>
        <v>1115.54</v>
      </c>
      <c r="R7" s="64">
        <f>'FORNECEDOR 4'!F7</f>
        <v>745.8</v>
      </c>
      <c r="S7" s="64">
        <f>'FORNECEDOR 4'!G7</f>
        <v>0</v>
      </c>
      <c r="T7" s="64">
        <f>'FORNECEDOR 4'!H7</f>
        <v>0</v>
      </c>
      <c r="U7" s="66">
        <f t="shared" ref="U7:U38" si="2">IF($D7=0,0,R7*$D7)*(1+T7)*(1-S7)</f>
        <v>745.8</v>
      </c>
      <c r="V7" s="64">
        <f>'FORNECEDOR 5'!F7</f>
        <v>0</v>
      </c>
      <c r="W7" s="64">
        <f>'FORNECEDOR 5'!G7</f>
        <v>0</v>
      </c>
      <c r="X7" s="64">
        <f>'FORNECEDOR 5'!H7</f>
        <v>0</v>
      </c>
      <c r="Y7" s="66">
        <f t="shared" ref="Y7:Y38" si="3">IF($D7=0,0,V7*$D7)*(1+X7)*(1-W7)</f>
        <v>0</v>
      </c>
      <c r="Z7" s="71">
        <f>IF(AND(I7=0,M7=0,Q7=0,U7=0,Y7=0),MIN(I7,M7,Q7,U7,Y7),MIN(IF(I7&gt;0,I7,"90000"),IF(M7&gt;0,M7,"90000"),IF(Q7&gt;0,Q7,"90000"),IF(U7&gt;0,U7,"90000"),IF(Y7&gt;0,Y7,"90000")))</f>
        <v>745.8</v>
      </c>
    </row>
    <row r="8" spans="1:26" ht="111.75" customHeight="1" thickBot="1" x14ac:dyDescent="0.3">
      <c r="A8" s="79" t="s">
        <v>27</v>
      </c>
      <c r="B8" s="80"/>
      <c r="C8" s="81"/>
      <c r="D8" s="9">
        <v>1</v>
      </c>
      <c r="E8" s="10" t="s">
        <v>26</v>
      </c>
      <c r="F8" s="64">
        <f>'FORNECEDOR 1'!F8</f>
        <v>1176.01</v>
      </c>
      <c r="G8" s="64">
        <f>'FORNECEDOR 1'!G8</f>
        <v>0</v>
      </c>
      <c r="H8" s="64">
        <f>'FORNECEDOR 1'!H8</f>
        <v>0</v>
      </c>
      <c r="I8" s="70">
        <f t="shared" ref="I8:I38" si="4">IF(D8=0,0,F8*$D8)*(1+H8)-G8</f>
        <v>1176.01</v>
      </c>
      <c r="J8" s="64">
        <f>'FORNECEDOR 2'!F8</f>
        <v>785.97</v>
      </c>
      <c r="K8" s="64">
        <f>'FORNECEDOR 2'!G8</f>
        <v>0</v>
      </c>
      <c r="L8" s="64">
        <f>'FORNECEDOR 2'!H8</f>
        <v>0</v>
      </c>
      <c r="M8" s="70">
        <f t="shared" si="0"/>
        <v>785.97</v>
      </c>
      <c r="N8" s="64">
        <f>'FORNECEDOR 3'!F8</f>
        <v>1115.54</v>
      </c>
      <c r="O8" s="64">
        <f>'FORNECEDOR 3'!G8</f>
        <v>0</v>
      </c>
      <c r="P8" s="64">
        <f>'FORNECEDOR 3'!H8</f>
        <v>0</v>
      </c>
      <c r="Q8" s="70">
        <f t="shared" si="1"/>
        <v>1115.54</v>
      </c>
      <c r="R8" s="64">
        <f>'FORNECEDOR 4'!F8</f>
        <v>732.25</v>
      </c>
      <c r="S8" s="64">
        <f>'FORNECEDOR 4'!G8</f>
        <v>0</v>
      </c>
      <c r="T8" s="64">
        <f>'FORNECEDOR 4'!H8</f>
        <v>0</v>
      </c>
      <c r="U8" s="70">
        <f t="shared" si="2"/>
        <v>732.25</v>
      </c>
      <c r="V8" s="64">
        <f>'FORNECEDOR 5'!F8</f>
        <v>0</v>
      </c>
      <c r="W8" s="64">
        <f>'FORNECEDOR 5'!G8</f>
        <v>0</v>
      </c>
      <c r="X8" s="64">
        <f>'FORNECEDOR 5'!H8</f>
        <v>0</v>
      </c>
      <c r="Y8" s="70">
        <f t="shared" si="3"/>
        <v>0</v>
      </c>
      <c r="Z8" s="71">
        <f t="shared" ref="Z8:Z55" si="5">IF(AND(I8=0,M8=0,Q8=0,U8=0,Y8=0),MIN(I8,M8,Q8,U8,Y8),MIN(IF(I8&gt;0,I8,"90000"),IF(M8&gt;0,M8,"90000"),IF(Q8&gt;0,Q8,"90000"),IF(U8&gt;0,U8,"90000"),IF(Y8&gt;0,Y8,"90000")))</f>
        <v>732.25</v>
      </c>
    </row>
    <row r="9" spans="1:26" ht="105" customHeight="1" thickBot="1" x14ac:dyDescent="0.3">
      <c r="A9" s="79" t="s">
        <v>28</v>
      </c>
      <c r="B9" s="80"/>
      <c r="C9" s="81"/>
      <c r="D9" s="9">
        <v>1</v>
      </c>
      <c r="E9" s="10" t="s">
        <v>26</v>
      </c>
      <c r="F9" s="64">
        <f>'FORNECEDOR 1'!F9</f>
        <v>1692.68</v>
      </c>
      <c r="G9" s="64">
        <f>'FORNECEDOR 1'!G9</f>
        <v>0</v>
      </c>
      <c r="H9" s="64">
        <f>'FORNECEDOR 1'!H9</f>
        <v>0</v>
      </c>
      <c r="I9" s="70">
        <f t="shared" si="4"/>
        <v>1692.68</v>
      </c>
      <c r="J9" s="64">
        <f>'FORNECEDOR 2'!F9</f>
        <v>1133</v>
      </c>
      <c r="K9" s="64">
        <f>'FORNECEDOR 2'!G9</f>
        <v>0</v>
      </c>
      <c r="L9" s="64">
        <f>'FORNECEDOR 2'!H9</f>
        <v>0</v>
      </c>
      <c r="M9" s="70">
        <f t="shared" si="0"/>
        <v>1133</v>
      </c>
      <c r="N9" s="64">
        <f>'FORNECEDOR 3'!F9</f>
        <v>1618.32</v>
      </c>
      <c r="O9" s="64">
        <f>'FORNECEDOR 3'!G9</f>
        <v>0</v>
      </c>
      <c r="P9" s="64">
        <f>'FORNECEDOR 3'!H9</f>
        <v>0</v>
      </c>
      <c r="Q9" s="70">
        <f t="shared" si="1"/>
        <v>1618.32</v>
      </c>
      <c r="R9" s="64">
        <f>'FORNECEDOR 4'!F9</f>
        <v>1099.7</v>
      </c>
      <c r="S9" s="64">
        <f>'FORNECEDOR 4'!G9</f>
        <v>0</v>
      </c>
      <c r="T9" s="64">
        <f>'FORNECEDOR 4'!H9</f>
        <v>0</v>
      </c>
      <c r="U9" s="70">
        <f t="shared" si="2"/>
        <v>1099.7</v>
      </c>
      <c r="V9" s="64">
        <f>'FORNECEDOR 5'!F9</f>
        <v>0</v>
      </c>
      <c r="W9" s="64">
        <f>'FORNECEDOR 5'!G9</f>
        <v>0</v>
      </c>
      <c r="X9" s="64">
        <f>'FORNECEDOR 5'!H9</f>
        <v>0</v>
      </c>
      <c r="Y9" s="70">
        <f t="shared" si="3"/>
        <v>0</v>
      </c>
      <c r="Z9" s="71">
        <f t="shared" si="5"/>
        <v>1099.7</v>
      </c>
    </row>
    <row r="10" spans="1:26" ht="141.75" customHeight="1" thickBot="1" x14ac:dyDescent="0.3">
      <c r="A10" s="79" t="s">
        <v>29</v>
      </c>
      <c r="B10" s="80"/>
      <c r="C10" s="81"/>
      <c r="D10" s="9">
        <v>1</v>
      </c>
      <c r="E10" s="10" t="s">
        <v>26</v>
      </c>
      <c r="F10" s="64">
        <f>'FORNECEDOR 1'!F10</f>
        <v>11986.53</v>
      </c>
      <c r="G10" s="64">
        <f>'FORNECEDOR 1'!G10</f>
        <v>0</v>
      </c>
      <c r="H10" s="64">
        <f>'FORNECEDOR 1'!H10</f>
        <v>0</v>
      </c>
      <c r="I10" s="70">
        <f t="shared" si="4"/>
        <v>11986.53</v>
      </c>
      <c r="J10" s="64">
        <f>'FORNECEDOR 2'!F10</f>
        <v>8392.23</v>
      </c>
      <c r="K10" s="64">
        <f>'FORNECEDOR 2'!G10</f>
        <v>0</v>
      </c>
      <c r="L10" s="64">
        <f>'FORNECEDOR 2'!H10</f>
        <v>0</v>
      </c>
      <c r="M10" s="70">
        <f t="shared" si="0"/>
        <v>8392.23</v>
      </c>
      <c r="N10" s="64">
        <f>'FORNECEDOR 3'!F10</f>
        <v>16951.62</v>
      </c>
      <c r="O10" s="64">
        <f>'FORNECEDOR 3'!G10</f>
        <v>0</v>
      </c>
      <c r="P10" s="64">
        <f>'FORNECEDOR 3'!H10</f>
        <v>0</v>
      </c>
      <c r="Q10" s="70">
        <f t="shared" si="1"/>
        <v>16951.62</v>
      </c>
      <c r="R10" s="64">
        <f>'FORNECEDOR 4'!F10</f>
        <v>8242.69</v>
      </c>
      <c r="S10" s="64">
        <f>'FORNECEDOR 4'!G10</f>
        <v>0</v>
      </c>
      <c r="T10" s="64">
        <f>'FORNECEDOR 4'!H10</f>
        <v>0</v>
      </c>
      <c r="U10" s="70">
        <f t="shared" si="2"/>
        <v>8242.69</v>
      </c>
      <c r="V10" s="64">
        <f>'FORNECEDOR 5'!F10</f>
        <v>0</v>
      </c>
      <c r="W10" s="64">
        <f>'FORNECEDOR 5'!G10</f>
        <v>0</v>
      </c>
      <c r="X10" s="64">
        <f>'FORNECEDOR 5'!H10</f>
        <v>0</v>
      </c>
      <c r="Y10" s="70">
        <f t="shared" si="3"/>
        <v>0</v>
      </c>
      <c r="Z10" s="71">
        <f t="shared" si="5"/>
        <v>8242.69</v>
      </c>
    </row>
    <row r="11" spans="1:26" ht="129" customHeight="1" thickBot="1" x14ac:dyDescent="0.3">
      <c r="A11" s="79" t="s">
        <v>30</v>
      </c>
      <c r="B11" s="80"/>
      <c r="C11" s="81"/>
      <c r="D11" s="9">
        <v>1</v>
      </c>
      <c r="E11" s="10" t="s">
        <v>26</v>
      </c>
      <c r="F11" s="64">
        <f>'FORNECEDOR 1'!F11</f>
        <v>4658.1000000000004</v>
      </c>
      <c r="G11" s="64">
        <f>'FORNECEDOR 1'!G11</f>
        <v>0</v>
      </c>
      <c r="H11" s="64">
        <f>'FORNECEDOR 1'!H11</f>
        <v>0</v>
      </c>
      <c r="I11" s="70">
        <f t="shared" si="4"/>
        <v>4658.1000000000004</v>
      </c>
      <c r="J11" s="64">
        <f>'FORNECEDOR 2'!F11</f>
        <v>3472.5</v>
      </c>
      <c r="K11" s="64">
        <f>'FORNECEDOR 2'!G11</f>
        <v>0</v>
      </c>
      <c r="L11" s="64">
        <f>'FORNECEDOR 2'!H11</f>
        <v>0</v>
      </c>
      <c r="M11" s="70">
        <f t="shared" si="0"/>
        <v>3472.5</v>
      </c>
      <c r="N11" s="64">
        <f>'FORNECEDOR 3'!F11</f>
        <v>4102.3599999999997</v>
      </c>
      <c r="O11" s="64">
        <f>'FORNECEDOR 3'!G11</f>
        <v>0</v>
      </c>
      <c r="P11" s="64">
        <f>'FORNECEDOR 3'!H11</f>
        <v>0</v>
      </c>
      <c r="Q11" s="70">
        <f t="shared" si="1"/>
        <v>4102.3599999999997</v>
      </c>
      <c r="R11" s="64">
        <f>'FORNECEDOR 4'!F11</f>
        <v>3378.35</v>
      </c>
      <c r="S11" s="64">
        <f>'FORNECEDOR 4'!G11</f>
        <v>0</v>
      </c>
      <c r="T11" s="64">
        <f>'FORNECEDOR 4'!H11</f>
        <v>0</v>
      </c>
      <c r="U11" s="70">
        <f t="shared" si="2"/>
        <v>3378.35</v>
      </c>
      <c r="V11" s="64">
        <f>'FORNECEDOR 5'!F11</f>
        <v>0</v>
      </c>
      <c r="W11" s="64">
        <f>'FORNECEDOR 5'!G11</f>
        <v>0</v>
      </c>
      <c r="X11" s="64">
        <f>'FORNECEDOR 5'!H11</f>
        <v>0</v>
      </c>
      <c r="Y11" s="70">
        <f t="shared" si="3"/>
        <v>0</v>
      </c>
      <c r="Z11" s="71">
        <f t="shared" si="5"/>
        <v>3378.35</v>
      </c>
    </row>
    <row r="12" spans="1:26" ht="15.75" thickBot="1" x14ac:dyDescent="0.3">
      <c r="A12" s="82" t="s">
        <v>32</v>
      </c>
      <c r="B12" s="83"/>
      <c r="C12" s="84"/>
      <c r="D12" s="9">
        <v>1</v>
      </c>
      <c r="E12" s="10" t="s">
        <v>33</v>
      </c>
      <c r="F12" s="64">
        <f>'FORNECEDOR 1'!F12</f>
        <v>1026</v>
      </c>
      <c r="G12" s="64">
        <f>'FORNECEDOR 1'!G12</f>
        <v>0</v>
      </c>
      <c r="H12" s="64">
        <f>'FORNECEDOR 1'!H12</f>
        <v>0</v>
      </c>
      <c r="I12" s="70">
        <f t="shared" si="4"/>
        <v>1026</v>
      </c>
      <c r="J12" s="64">
        <f>'FORNECEDOR 2'!F12</f>
        <v>0</v>
      </c>
      <c r="K12" s="64">
        <f>'FORNECEDOR 2'!G12</f>
        <v>0</v>
      </c>
      <c r="L12" s="64">
        <f>'FORNECEDOR 2'!H12</f>
        <v>0</v>
      </c>
      <c r="M12" s="70">
        <f t="shared" si="0"/>
        <v>0</v>
      </c>
      <c r="N12" s="64">
        <f>'FORNECEDOR 3'!F12</f>
        <v>1117.93</v>
      </c>
      <c r="O12" s="64">
        <f>'FORNECEDOR 3'!G12</f>
        <v>0</v>
      </c>
      <c r="P12" s="64">
        <f>'FORNECEDOR 3'!H12</f>
        <v>0</v>
      </c>
      <c r="Q12" s="70">
        <f t="shared" si="1"/>
        <v>1117.93</v>
      </c>
      <c r="R12" s="64">
        <f>'FORNECEDOR 4'!F12</f>
        <v>0</v>
      </c>
      <c r="S12" s="64">
        <f>'FORNECEDOR 4'!G12</f>
        <v>0</v>
      </c>
      <c r="T12" s="64">
        <f>'FORNECEDOR 4'!H12</f>
        <v>0</v>
      </c>
      <c r="U12" s="70">
        <f t="shared" si="2"/>
        <v>0</v>
      </c>
      <c r="V12" s="64">
        <f>'FORNECEDOR 5'!F12</f>
        <v>0</v>
      </c>
      <c r="W12" s="64">
        <f>'FORNECEDOR 5'!G12</f>
        <v>0</v>
      </c>
      <c r="X12" s="64">
        <f>'FORNECEDOR 5'!H12</f>
        <v>0</v>
      </c>
      <c r="Y12" s="70">
        <f t="shared" si="3"/>
        <v>0</v>
      </c>
      <c r="Z12" s="71">
        <f t="shared" si="5"/>
        <v>1026</v>
      </c>
    </row>
    <row r="13" spans="1:26" ht="15.75" hidden="1" thickBot="1" x14ac:dyDescent="0.3">
      <c r="A13" s="82"/>
      <c r="B13" s="83"/>
      <c r="C13" s="84"/>
      <c r="D13" s="9"/>
      <c r="E13" s="10"/>
      <c r="F13" s="64">
        <f>'FORNECEDOR 1'!F13</f>
        <v>0</v>
      </c>
      <c r="G13" s="64">
        <f>'FORNECEDOR 1'!G13</f>
        <v>0</v>
      </c>
      <c r="H13" s="64">
        <f>'FORNECEDOR 1'!H13</f>
        <v>0</v>
      </c>
      <c r="I13" s="70">
        <f t="shared" si="4"/>
        <v>0</v>
      </c>
      <c r="J13" s="64">
        <f>'FORNECEDOR 2'!F13</f>
        <v>0</v>
      </c>
      <c r="K13" s="64">
        <f>'FORNECEDOR 2'!G13</f>
        <v>0</v>
      </c>
      <c r="L13" s="64">
        <f>'FORNECEDOR 2'!H13</f>
        <v>0</v>
      </c>
      <c r="M13" s="70">
        <f t="shared" si="0"/>
        <v>0</v>
      </c>
      <c r="N13" s="64">
        <f>'FORNECEDOR 3'!F13</f>
        <v>0</v>
      </c>
      <c r="O13" s="64">
        <f>'FORNECEDOR 3'!G13</f>
        <v>0</v>
      </c>
      <c r="P13" s="64">
        <f>'FORNECEDOR 3'!H13</f>
        <v>0</v>
      </c>
      <c r="Q13" s="70">
        <f t="shared" si="1"/>
        <v>0</v>
      </c>
      <c r="R13" s="64">
        <f>'FORNECEDOR 4'!F13</f>
        <v>0</v>
      </c>
      <c r="S13" s="64">
        <f>'FORNECEDOR 4'!G13</f>
        <v>0</v>
      </c>
      <c r="T13" s="64">
        <f>'FORNECEDOR 4'!H13</f>
        <v>0</v>
      </c>
      <c r="U13" s="70">
        <f t="shared" si="2"/>
        <v>0</v>
      </c>
      <c r="V13" s="64">
        <f>'FORNECEDOR 5'!F13</f>
        <v>0</v>
      </c>
      <c r="W13" s="64">
        <f>'FORNECEDOR 5'!G13</f>
        <v>0</v>
      </c>
      <c r="X13" s="64">
        <f>'FORNECEDOR 5'!H13</f>
        <v>0</v>
      </c>
      <c r="Y13" s="70">
        <f t="shared" si="3"/>
        <v>0</v>
      </c>
      <c r="Z13" s="71">
        <f t="shared" si="5"/>
        <v>0</v>
      </c>
    </row>
    <row r="14" spans="1:26" ht="15.75" hidden="1" thickBot="1" x14ac:dyDescent="0.3">
      <c r="A14" s="82"/>
      <c r="B14" s="83"/>
      <c r="C14" s="84"/>
      <c r="D14" s="9"/>
      <c r="E14" s="10"/>
      <c r="F14" s="64">
        <f>'FORNECEDOR 1'!F14</f>
        <v>0</v>
      </c>
      <c r="G14" s="64">
        <f>'FORNECEDOR 1'!G14</f>
        <v>0</v>
      </c>
      <c r="H14" s="64">
        <f>'FORNECEDOR 1'!H14</f>
        <v>0</v>
      </c>
      <c r="I14" s="70">
        <f t="shared" si="4"/>
        <v>0</v>
      </c>
      <c r="J14" s="64">
        <f>'FORNECEDOR 2'!F14</f>
        <v>0</v>
      </c>
      <c r="K14" s="64">
        <f>'FORNECEDOR 2'!G14</f>
        <v>0</v>
      </c>
      <c r="L14" s="64">
        <f>'FORNECEDOR 2'!H14</f>
        <v>0</v>
      </c>
      <c r="M14" s="70">
        <f t="shared" si="0"/>
        <v>0</v>
      </c>
      <c r="N14" s="64">
        <f>'FORNECEDOR 3'!F14</f>
        <v>0</v>
      </c>
      <c r="O14" s="64">
        <f>'FORNECEDOR 3'!G14</f>
        <v>0</v>
      </c>
      <c r="P14" s="64">
        <f>'FORNECEDOR 3'!H14</f>
        <v>0</v>
      </c>
      <c r="Q14" s="70">
        <f t="shared" si="1"/>
        <v>0</v>
      </c>
      <c r="R14" s="64">
        <f>'FORNECEDOR 4'!F14</f>
        <v>0</v>
      </c>
      <c r="S14" s="64">
        <f>'FORNECEDOR 4'!G14</f>
        <v>0</v>
      </c>
      <c r="T14" s="64">
        <f>'FORNECEDOR 4'!H14</f>
        <v>0</v>
      </c>
      <c r="U14" s="70">
        <f t="shared" si="2"/>
        <v>0</v>
      </c>
      <c r="V14" s="64">
        <f>'FORNECEDOR 5'!F14</f>
        <v>0</v>
      </c>
      <c r="W14" s="64">
        <f>'FORNECEDOR 5'!G14</f>
        <v>0</v>
      </c>
      <c r="X14" s="64">
        <f>'FORNECEDOR 5'!H14</f>
        <v>0</v>
      </c>
      <c r="Y14" s="70">
        <f t="shared" si="3"/>
        <v>0</v>
      </c>
      <c r="Z14" s="71">
        <f t="shared" si="5"/>
        <v>0</v>
      </c>
    </row>
    <row r="15" spans="1:26" ht="15.75" hidden="1" thickBot="1" x14ac:dyDescent="0.3">
      <c r="A15" s="82"/>
      <c r="B15" s="83"/>
      <c r="C15" s="84"/>
      <c r="D15" s="9"/>
      <c r="E15" s="10"/>
      <c r="F15" s="64">
        <f>'FORNECEDOR 1'!F15</f>
        <v>0</v>
      </c>
      <c r="G15" s="64">
        <f>'FORNECEDOR 1'!G15</f>
        <v>0</v>
      </c>
      <c r="H15" s="64">
        <f>'FORNECEDOR 1'!H15</f>
        <v>0</v>
      </c>
      <c r="I15" s="70">
        <f t="shared" si="4"/>
        <v>0</v>
      </c>
      <c r="J15" s="64">
        <f>'FORNECEDOR 2'!F15</f>
        <v>0</v>
      </c>
      <c r="K15" s="64">
        <f>'FORNECEDOR 2'!G15</f>
        <v>0</v>
      </c>
      <c r="L15" s="64">
        <f>'FORNECEDOR 2'!H15</f>
        <v>0</v>
      </c>
      <c r="M15" s="70">
        <f t="shared" si="0"/>
        <v>0</v>
      </c>
      <c r="N15" s="64">
        <f>'FORNECEDOR 3'!F15</f>
        <v>0</v>
      </c>
      <c r="O15" s="64">
        <f>'FORNECEDOR 3'!G15</f>
        <v>0</v>
      </c>
      <c r="P15" s="64">
        <f>'FORNECEDOR 3'!H15</f>
        <v>0</v>
      </c>
      <c r="Q15" s="70">
        <f t="shared" si="1"/>
        <v>0</v>
      </c>
      <c r="R15" s="64">
        <f>'FORNECEDOR 4'!F15</f>
        <v>0</v>
      </c>
      <c r="S15" s="64">
        <f>'FORNECEDOR 4'!G15</f>
        <v>0</v>
      </c>
      <c r="T15" s="64">
        <f>'FORNECEDOR 4'!H15</f>
        <v>0</v>
      </c>
      <c r="U15" s="70">
        <f t="shared" si="2"/>
        <v>0</v>
      </c>
      <c r="V15" s="64">
        <f>'FORNECEDOR 5'!F15</f>
        <v>0</v>
      </c>
      <c r="W15" s="64">
        <f>'FORNECEDOR 5'!G15</f>
        <v>0</v>
      </c>
      <c r="X15" s="64">
        <f>'FORNECEDOR 5'!H15</f>
        <v>0</v>
      </c>
      <c r="Y15" s="70">
        <f t="shared" si="3"/>
        <v>0</v>
      </c>
      <c r="Z15" s="71">
        <f t="shared" si="5"/>
        <v>0</v>
      </c>
    </row>
    <row r="16" spans="1:26" ht="15.75" hidden="1" thickBot="1" x14ac:dyDescent="0.3">
      <c r="A16" s="82"/>
      <c r="B16" s="83"/>
      <c r="C16" s="84"/>
      <c r="D16" s="9"/>
      <c r="E16" s="10"/>
      <c r="F16" s="64">
        <f>'FORNECEDOR 1'!F16</f>
        <v>0</v>
      </c>
      <c r="G16" s="64">
        <f>'FORNECEDOR 1'!G16</f>
        <v>0</v>
      </c>
      <c r="H16" s="64">
        <f>'FORNECEDOR 1'!H16</f>
        <v>0</v>
      </c>
      <c r="I16" s="70">
        <f t="shared" si="4"/>
        <v>0</v>
      </c>
      <c r="J16" s="64">
        <f>'FORNECEDOR 2'!F16</f>
        <v>0</v>
      </c>
      <c r="K16" s="64">
        <f>'FORNECEDOR 2'!G16</f>
        <v>0</v>
      </c>
      <c r="L16" s="64">
        <f>'FORNECEDOR 2'!H16</f>
        <v>0</v>
      </c>
      <c r="M16" s="70">
        <f t="shared" si="0"/>
        <v>0</v>
      </c>
      <c r="N16" s="64">
        <f>'FORNECEDOR 3'!F16</f>
        <v>0</v>
      </c>
      <c r="O16" s="64">
        <f>'FORNECEDOR 3'!G16</f>
        <v>0</v>
      </c>
      <c r="P16" s="64">
        <f>'FORNECEDOR 3'!H16</f>
        <v>0</v>
      </c>
      <c r="Q16" s="70">
        <f t="shared" si="1"/>
        <v>0</v>
      </c>
      <c r="R16" s="64">
        <f>'FORNECEDOR 4'!F16</f>
        <v>0</v>
      </c>
      <c r="S16" s="64">
        <f>'FORNECEDOR 4'!G16</f>
        <v>0</v>
      </c>
      <c r="T16" s="64">
        <f>'FORNECEDOR 4'!H16</f>
        <v>0</v>
      </c>
      <c r="U16" s="70">
        <f t="shared" si="2"/>
        <v>0</v>
      </c>
      <c r="V16" s="64">
        <f>'FORNECEDOR 5'!F16</f>
        <v>0</v>
      </c>
      <c r="W16" s="64">
        <f>'FORNECEDOR 5'!G16</f>
        <v>0</v>
      </c>
      <c r="X16" s="64">
        <f>'FORNECEDOR 5'!H16</f>
        <v>0</v>
      </c>
      <c r="Y16" s="70">
        <f t="shared" si="3"/>
        <v>0</v>
      </c>
      <c r="Z16" s="71">
        <f t="shared" si="5"/>
        <v>0</v>
      </c>
    </row>
    <row r="17" spans="1:26" ht="15.75" hidden="1" thickBot="1" x14ac:dyDescent="0.3">
      <c r="A17" s="82"/>
      <c r="B17" s="83"/>
      <c r="C17" s="84"/>
      <c r="D17" s="9"/>
      <c r="E17" s="10"/>
      <c r="F17" s="64">
        <f>'FORNECEDOR 1'!F17</f>
        <v>0</v>
      </c>
      <c r="G17" s="64">
        <f>'FORNECEDOR 1'!G17</f>
        <v>0</v>
      </c>
      <c r="H17" s="64">
        <f>'FORNECEDOR 1'!H17</f>
        <v>0</v>
      </c>
      <c r="I17" s="70">
        <f t="shared" si="4"/>
        <v>0</v>
      </c>
      <c r="J17" s="64">
        <f>'FORNECEDOR 2'!F17</f>
        <v>0</v>
      </c>
      <c r="K17" s="64">
        <f>'FORNECEDOR 2'!G17</f>
        <v>0</v>
      </c>
      <c r="L17" s="64">
        <f>'FORNECEDOR 2'!H17</f>
        <v>0</v>
      </c>
      <c r="M17" s="70">
        <f t="shared" si="0"/>
        <v>0</v>
      </c>
      <c r="N17" s="64">
        <f>'FORNECEDOR 3'!F17</f>
        <v>0</v>
      </c>
      <c r="O17" s="64">
        <f>'FORNECEDOR 3'!G17</f>
        <v>0</v>
      </c>
      <c r="P17" s="64">
        <f>'FORNECEDOR 3'!H17</f>
        <v>0</v>
      </c>
      <c r="Q17" s="70">
        <f t="shared" si="1"/>
        <v>0</v>
      </c>
      <c r="R17" s="64">
        <f>'FORNECEDOR 4'!F17</f>
        <v>0</v>
      </c>
      <c r="S17" s="64">
        <f>'FORNECEDOR 4'!G17</f>
        <v>0</v>
      </c>
      <c r="T17" s="64">
        <f>'FORNECEDOR 4'!H17</f>
        <v>0</v>
      </c>
      <c r="U17" s="70">
        <f t="shared" si="2"/>
        <v>0</v>
      </c>
      <c r="V17" s="64">
        <f>'FORNECEDOR 5'!F17</f>
        <v>0</v>
      </c>
      <c r="W17" s="64">
        <f>'FORNECEDOR 5'!G17</f>
        <v>0</v>
      </c>
      <c r="X17" s="64">
        <f>'FORNECEDOR 5'!H17</f>
        <v>0</v>
      </c>
      <c r="Y17" s="70">
        <f t="shared" si="3"/>
        <v>0</v>
      </c>
      <c r="Z17" s="71">
        <f t="shared" si="5"/>
        <v>0</v>
      </c>
    </row>
    <row r="18" spans="1:26" ht="15.75" hidden="1" thickBot="1" x14ac:dyDescent="0.3">
      <c r="A18" s="82"/>
      <c r="B18" s="83"/>
      <c r="C18" s="84"/>
      <c r="D18" s="9"/>
      <c r="E18" s="10"/>
      <c r="F18" s="64">
        <f>'FORNECEDOR 1'!F18</f>
        <v>0</v>
      </c>
      <c r="G18" s="64">
        <f>'FORNECEDOR 1'!G18</f>
        <v>0</v>
      </c>
      <c r="H18" s="64">
        <f>'FORNECEDOR 1'!H18</f>
        <v>0</v>
      </c>
      <c r="I18" s="70">
        <f t="shared" si="4"/>
        <v>0</v>
      </c>
      <c r="J18" s="64">
        <f>'FORNECEDOR 2'!F18</f>
        <v>0</v>
      </c>
      <c r="K18" s="64">
        <f>'FORNECEDOR 2'!G18</f>
        <v>0</v>
      </c>
      <c r="L18" s="64">
        <f>'FORNECEDOR 2'!H18</f>
        <v>0</v>
      </c>
      <c r="M18" s="70">
        <f t="shared" si="0"/>
        <v>0</v>
      </c>
      <c r="N18" s="64">
        <f>'FORNECEDOR 3'!F18</f>
        <v>0</v>
      </c>
      <c r="O18" s="64">
        <f>'FORNECEDOR 3'!G18</f>
        <v>0</v>
      </c>
      <c r="P18" s="64">
        <f>'FORNECEDOR 3'!H18</f>
        <v>0</v>
      </c>
      <c r="Q18" s="70">
        <f t="shared" si="1"/>
        <v>0</v>
      </c>
      <c r="R18" s="64">
        <f>'FORNECEDOR 4'!F18</f>
        <v>0</v>
      </c>
      <c r="S18" s="64">
        <f>'FORNECEDOR 4'!G18</f>
        <v>0</v>
      </c>
      <c r="T18" s="64">
        <f>'FORNECEDOR 4'!H18</f>
        <v>0</v>
      </c>
      <c r="U18" s="70">
        <f t="shared" si="2"/>
        <v>0</v>
      </c>
      <c r="V18" s="64">
        <f>'FORNECEDOR 5'!F18</f>
        <v>0</v>
      </c>
      <c r="W18" s="64">
        <f>'FORNECEDOR 5'!G18</f>
        <v>0</v>
      </c>
      <c r="X18" s="64">
        <f>'FORNECEDOR 5'!H18</f>
        <v>0</v>
      </c>
      <c r="Y18" s="70">
        <f t="shared" si="3"/>
        <v>0</v>
      </c>
      <c r="Z18" s="71">
        <f t="shared" si="5"/>
        <v>0</v>
      </c>
    </row>
    <row r="19" spans="1:26" ht="15.75" hidden="1" thickBot="1" x14ac:dyDescent="0.3">
      <c r="A19" s="82"/>
      <c r="B19" s="83"/>
      <c r="C19" s="84"/>
      <c r="D19" s="9"/>
      <c r="E19" s="10"/>
      <c r="F19" s="64">
        <f>'FORNECEDOR 1'!F19</f>
        <v>0</v>
      </c>
      <c r="G19" s="64">
        <f>'FORNECEDOR 1'!G19</f>
        <v>0</v>
      </c>
      <c r="H19" s="64">
        <f>'FORNECEDOR 1'!H19</f>
        <v>0</v>
      </c>
      <c r="I19" s="70">
        <f t="shared" si="4"/>
        <v>0</v>
      </c>
      <c r="J19" s="64">
        <f>'FORNECEDOR 2'!F19</f>
        <v>0</v>
      </c>
      <c r="K19" s="64">
        <f>'FORNECEDOR 2'!G19</f>
        <v>0</v>
      </c>
      <c r="L19" s="64">
        <f>'FORNECEDOR 2'!H19</f>
        <v>0</v>
      </c>
      <c r="M19" s="70">
        <f t="shared" si="0"/>
        <v>0</v>
      </c>
      <c r="N19" s="64">
        <f>'FORNECEDOR 3'!F19</f>
        <v>0</v>
      </c>
      <c r="O19" s="64">
        <f>'FORNECEDOR 3'!G19</f>
        <v>0</v>
      </c>
      <c r="P19" s="64">
        <f>'FORNECEDOR 3'!H19</f>
        <v>0</v>
      </c>
      <c r="Q19" s="70">
        <f t="shared" si="1"/>
        <v>0</v>
      </c>
      <c r="R19" s="64">
        <f>'FORNECEDOR 4'!F19</f>
        <v>0</v>
      </c>
      <c r="S19" s="64">
        <f>'FORNECEDOR 4'!G19</f>
        <v>0</v>
      </c>
      <c r="T19" s="64">
        <f>'FORNECEDOR 4'!H19</f>
        <v>0</v>
      </c>
      <c r="U19" s="70">
        <f t="shared" si="2"/>
        <v>0</v>
      </c>
      <c r="V19" s="64">
        <f>'FORNECEDOR 5'!F19</f>
        <v>0</v>
      </c>
      <c r="W19" s="64">
        <f>'FORNECEDOR 5'!G19</f>
        <v>0</v>
      </c>
      <c r="X19" s="64">
        <f>'FORNECEDOR 5'!H19</f>
        <v>0</v>
      </c>
      <c r="Y19" s="70">
        <f t="shared" si="3"/>
        <v>0</v>
      </c>
      <c r="Z19" s="71">
        <f t="shared" si="5"/>
        <v>0</v>
      </c>
    </row>
    <row r="20" spans="1:26" ht="15.75" hidden="1" thickBot="1" x14ac:dyDescent="0.3">
      <c r="A20" s="82"/>
      <c r="B20" s="83"/>
      <c r="C20" s="84"/>
      <c r="D20" s="9"/>
      <c r="E20" s="10"/>
      <c r="F20" s="64">
        <f>'FORNECEDOR 1'!F20</f>
        <v>0</v>
      </c>
      <c r="G20" s="64">
        <f>'FORNECEDOR 1'!G20</f>
        <v>0</v>
      </c>
      <c r="H20" s="64">
        <f>'FORNECEDOR 1'!H20</f>
        <v>0</v>
      </c>
      <c r="I20" s="70">
        <f t="shared" si="4"/>
        <v>0</v>
      </c>
      <c r="J20" s="64">
        <f>'FORNECEDOR 2'!F20</f>
        <v>0</v>
      </c>
      <c r="K20" s="64">
        <f>'FORNECEDOR 2'!G20</f>
        <v>0</v>
      </c>
      <c r="L20" s="64">
        <f>'FORNECEDOR 2'!H20</f>
        <v>0</v>
      </c>
      <c r="M20" s="70">
        <f t="shared" si="0"/>
        <v>0</v>
      </c>
      <c r="N20" s="64">
        <f>'FORNECEDOR 3'!F20</f>
        <v>0</v>
      </c>
      <c r="O20" s="64">
        <f>'FORNECEDOR 3'!G20</f>
        <v>0</v>
      </c>
      <c r="P20" s="64">
        <f>'FORNECEDOR 3'!H20</f>
        <v>0</v>
      </c>
      <c r="Q20" s="70">
        <f t="shared" si="1"/>
        <v>0</v>
      </c>
      <c r="R20" s="64">
        <f>'FORNECEDOR 4'!F20</f>
        <v>0</v>
      </c>
      <c r="S20" s="64">
        <f>'FORNECEDOR 4'!G20</f>
        <v>0</v>
      </c>
      <c r="T20" s="64">
        <f>'FORNECEDOR 4'!H20</f>
        <v>0</v>
      </c>
      <c r="U20" s="70">
        <f t="shared" si="2"/>
        <v>0</v>
      </c>
      <c r="V20" s="64">
        <f>'FORNECEDOR 5'!F20</f>
        <v>0</v>
      </c>
      <c r="W20" s="64">
        <f>'FORNECEDOR 5'!G20</f>
        <v>0</v>
      </c>
      <c r="X20" s="64">
        <f>'FORNECEDOR 5'!H20</f>
        <v>0</v>
      </c>
      <c r="Y20" s="70">
        <f t="shared" si="3"/>
        <v>0</v>
      </c>
      <c r="Z20" s="71">
        <f t="shared" si="5"/>
        <v>0</v>
      </c>
    </row>
    <row r="21" spans="1:26" ht="15.75" hidden="1" thickBot="1" x14ac:dyDescent="0.3">
      <c r="A21" s="82"/>
      <c r="B21" s="83"/>
      <c r="C21" s="84"/>
      <c r="D21" s="9"/>
      <c r="E21" s="10"/>
      <c r="F21" s="64">
        <f>'FORNECEDOR 1'!F21</f>
        <v>0</v>
      </c>
      <c r="G21" s="64">
        <f>'FORNECEDOR 1'!G21</f>
        <v>0</v>
      </c>
      <c r="H21" s="64">
        <f>'FORNECEDOR 1'!H21</f>
        <v>0</v>
      </c>
      <c r="I21" s="70">
        <f t="shared" si="4"/>
        <v>0</v>
      </c>
      <c r="J21" s="64">
        <f>'FORNECEDOR 2'!F21</f>
        <v>0</v>
      </c>
      <c r="K21" s="64">
        <f>'FORNECEDOR 2'!G21</f>
        <v>0</v>
      </c>
      <c r="L21" s="64">
        <f>'FORNECEDOR 2'!H21</f>
        <v>0</v>
      </c>
      <c r="M21" s="70">
        <f t="shared" si="0"/>
        <v>0</v>
      </c>
      <c r="N21" s="64">
        <f>'FORNECEDOR 3'!F21</f>
        <v>0</v>
      </c>
      <c r="O21" s="64">
        <f>'FORNECEDOR 3'!G21</f>
        <v>0</v>
      </c>
      <c r="P21" s="64">
        <f>'FORNECEDOR 3'!H21</f>
        <v>0</v>
      </c>
      <c r="Q21" s="70">
        <f t="shared" si="1"/>
        <v>0</v>
      </c>
      <c r="R21" s="64">
        <f>'FORNECEDOR 4'!F21</f>
        <v>0</v>
      </c>
      <c r="S21" s="64">
        <f>'FORNECEDOR 4'!G21</f>
        <v>0</v>
      </c>
      <c r="T21" s="64">
        <f>'FORNECEDOR 4'!H21</f>
        <v>0</v>
      </c>
      <c r="U21" s="70">
        <f t="shared" si="2"/>
        <v>0</v>
      </c>
      <c r="V21" s="64">
        <f>'FORNECEDOR 5'!F21</f>
        <v>0</v>
      </c>
      <c r="W21" s="64">
        <f>'FORNECEDOR 5'!G21</f>
        <v>0</v>
      </c>
      <c r="X21" s="64">
        <f>'FORNECEDOR 5'!H21</f>
        <v>0</v>
      </c>
      <c r="Y21" s="70">
        <f t="shared" si="3"/>
        <v>0</v>
      </c>
      <c r="Z21" s="71">
        <f t="shared" si="5"/>
        <v>0</v>
      </c>
    </row>
    <row r="22" spans="1:26" ht="15.75" hidden="1" thickBot="1" x14ac:dyDescent="0.3">
      <c r="A22" s="82"/>
      <c r="B22" s="83"/>
      <c r="C22" s="84"/>
      <c r="D22" s="9"/>
      <c r="E22" s="10"/>
      <c r="F22" s="64">
        <f>'FORNECEDOR 1'!F22</f>
        <v>0</v>
      </c>
      <c r="G22" s="64">
        <f>'FORNECEDOR 1'!G22</f>
        <v>0</v>
      </c>
      <c r="H22" s="64">
        <f>'FORNECEDOR 1'!H22</f>
        <v>0</v>
      </c>
      <c r="I22" s="70">
        <f t="shared" si="4"/>
        <v>0</v>
      </c>
      <c r="J22" s="64">
        <f>'FORNECEDOR 2'!F22</f>
        <v>0</v>
      </c>
      <c r="K22" s="64">
        <f>'FORNECEDOR 2'!G22</f>
        <v>0</v>
      </c>
      <c r="L22" s="64">
        <f>'FORNECEDOR 2'!H22</f>
        <v>0</v>
      </c>
      <c r="M22" s="70">
        <f t="shared" si="0"/>
        <v>0</v>
      </c>
      <c r="N22" s="64">
        <f>'FORNECEDOR 3'!F22</f>
        <v>0</v>
      </c>
      <c r="O22" s="64">
        <f>'FORNECEDOR 3'!G22</f>
        <v>0</v>
      </c>
      <c r="P22" s="64">
        <f>'FORNECEDOR 3'!H22</f>
        <v>0</v>
      </c>
      <c r="Q22" s="70">
        <f t="shared" si="1"/>
        <v>0</v>
      </c>
      <c r="R22" s="64">
        <f>'FORNECEDOR 4'!F22</f>
        <v>0</v>
      </c>
      <c r="S22" s="64">
        <f>'FORNECEDOR 4'!G22</f>
        <v>0</v>
      </c>
      <c r="T22" s="64">
        <f>'FORNECEDOR 4'!H22</f>
        <v>0</v>
      </c>
      <c r="U22" s="70">
        <f t="shared" si="2"/>
        <v>0</v>
      </c>
      <c r="V22" s="64">
        <f>'FORNECEDOR 5'!F22</f>
        <v>0</v>
      </c>
      <c r="W22" s="64">
        <f>'FORNECEDOR 5'!G22</f>
        <v>0</v>
      </c>
      <c r="X22" s="64">
        <f>'FORNECEDOR 5'!H22</f>
        <v>0</v>
      </c>
      <c r="Y22" s="70">
        <f t="shared" si="3"/>
        <v>0</v>
      </c>
      <c r="Z22" s="71">
        <f t="shared" si="5"/>
        <v>0</v>
      </c>
    </row>
    <row r="23" spans="1:26" ht="15.75" hidden="1" thickBot="1" x14ac:dyDescent="0.3">
      <c r="A23" s="82"/>
      <c r="B23" s="83"/>
      <c r="C23" s="84"/>
      <c r="D23" s="9"/>
      <c r="E23" s="10"/>
      <c r="F23" s="64">
        <f>'FORNECEDOR 1'!F23</f>
        <v>0</v>
      </c>
      <c r="G23" s="64">
        <f>'FORNECEDOR 1'!G23</f>
        <v>0</v>
      </c>
      <c r="H23" s="64">
        <f>'FORNECEDOR 1'!H23</f>
        <v>0</v>
      </c>
      <c r="I23" s="70">
        <f t="shared" si="4"/>
        <v>0</v>
      </c>
      <c r="J23" s="64">
        <f>'FORNECEDOR 2'!F23</f>
        <v>0</v>
      </c>
      <c r="K23" s="64">
        <f>'FORNECEDOR 2'!G23</f>
        <v>0</v>
      </c>
      <c r="L23" s="64">
        <f>'FORNECEDOR 2'!H23</f>
        <v>0</v>
      </c>
      <c r="M23" s="70">
        <f t="shared" si="0"/>
        <v>0</v>
      </c>
      <c r="N23" s="64">
        <f>'FORNECEDOR 3'!F23</f>
        <v>0</v>
      </c>
      <c r="O23" s="64">
        <f>'FORNECEDOR 3'!G23</f>
        <v>0</v>
      </c>
      <c r="P23" s="64">
        <f>'FORNECEDOR 3'!H23</f>
        <v>0</v>
      </c>
      <c r="Q23" s="70">
        <f t="shared" si="1"/>
        <v>0</v>
      </c>
      <c r="R23" s="64">
        <f>'FORNECEDOR 4'!F23</f>
        <v>0</v>
      </c>
      <c r="S23" s="64">
        <f>'FORNECEDOR 4'!G23</f>
        <v>0</v>
      </c>
      <c r="T23" s="64">
        <f>'FORNECEDOR 4'!H23</f>
        <v>0</v>
      </c>
      <c r="U23" s="70">
        <f t="shared" si="2"/>
        <v>0</v>
      </c>
      <c r="V23" s="64">
        <f>'FORNECEDOR 5'!F23</f>
        <v>0</v>
      </c>
      <c r="W23" s="64">
        <f>'FORNECEDOR 5'!G23</f>
        <v>0</v>
      </c>
      <c r="X23" s="64">
        <f>'FORNECEDOR 5'!H23</f>
        <v>0</v>
      </c>
      <c r="Y23" s="70">
        <f t="shared" si="3"/>
        <v>0</v>
      </c>
      <c r="Z23" s="71">
        <f t="shared" si="5"/>
        <v>0</v>
      </c>
    </row>
    <row r="24" spans="1:26" ht="15.75" hidden="1" thickBot="1" x14ac:dyDescent="0.3">
      <c r="A24" s="77"/>
      <c r="B24" s="78"/>
      <c r="C24" s="78"/>
      <c r="D24" s="9"/>
      <c r="E24" s="10"/>
      <c r="F24" s="64">
        <f>'FORNECEDOR 1'!F24</f>
        <v>0</v>
      </c>
      <c r="G24" s="64">
        <f>'FORNECEDOR 1'!G24</f>
        <v>0</v>
      </c>
      <c r="H24" s="64">
        <f>'FORNECEDOR 1'!H24</f>
        <v>0</v>
      </c>
      <c r="I24" s="70">
        <f t="shared" si="4"/>
        <v>0</v>
      </c>
      <c r="J24" s="64">
        <f>'FORNECEDOR 2'!F24</f>
        <v>0</v>
      </c>
      <c r="K24" s="64">
        <f>'FORNECEDOR 2'!G24</f>
        <v>0</v>
      </c>
      <c r="L24" s="64">
        <f>'FORNECEDOR 2'!H24</f>
        <v>0</v>
      </c>
      <c r="M24" s="70">
        <f t="shared" si="0"/>
        <v>0</v>
      </c>
      <c r="N24" s="64">
        <f>'FORNECEDOR 3'!F24</f>
        <v>0</v>
      </c>
      <c r="O24" s="64">
        <f>'FORNECEDOR 3'!G24</f>
        <v>0</v>
      </c>
      <c r="P24" s="64">
        <f>'FORNECEDOR 3'!H24</f>
        <v>0</v>
      </c>
      <c r="Q24" s="70">
        <f t="shared" si="1"/>
        <v>0</v>
      </c>
      <c r="R24" s="64">
        <f>'FORNECEDOR 4'!F24</f>
        <v>0</v>
      </c>
      <c r="S24" s="64">
        <f>'FORNECEDOR 4'!G24</f>
        <v>0</v>
      </c>
      <c r="T24" s="64">
        <f>'FORNECEDOR 4'!H24</f>
        <v>0</v>
      </c>
      <c r="U24" s="70">
        <f t="shared" si="2"/>
        <v>0</v>
      </c>
      <c r="V24" s="64">
        <f>'FORNECEDOR 5'!F24</f>
        <v>0</v>
      </c>
      <c r="W24" s="64">
        <f>'FORNECEDOR 5'!G24</f>
        <v>0</v>
      </c>
      <c r="X24" s="64">
        <f>'FORNECEDOR 5'!H24</f>
        <v>0</v>
      </c>
      <c r="Y24" s="70">
        <f t="shared" si="3"/>
        <v>0</v>
      </c>
      <c r="Z24" s="71">
        <f t="shared" si="5"/>
        <v>0</v>
      </c>
    </row>
    <row r="25" spans="1:26" ht="15.75" hidden="1" thickBot="1" x14ac:dyDescent="0.3">
      <c r="A25" s="77"/>
      <c r="B25" s="78"/>
      <c r="C25" s="78"/>
      <c r="D25" s="9"/>
      <c r="E25" s="10"/>
      <c r="F25" s="64">
        <f>'FORNECEDOR 1'!F25</f>
        <v>0</v>
      </c>
      <c r="G25" s="64">
        <f>'FORNECEDOR 1'!G25</f>
        <v>0</v>
      </c>
      <c r="H25" s="64">
        <f>'FORNECEDOR 1'!H25</f>
        <v>0</v>
      </c>
      <c r="I25" s="70">
        <f t="shared" si="4"/>
        <v>0</v>
      </c>
      <c r="J25" s="64">
        <f>'FORNECEDOR 2'!F25</f>
        <v>0</v>
      </c>
      <c r="K25" s="64">
        <f>'FORNECEDOR 2'!G25</f>
        <v>0</v>
      </c>
      <c r="L25" s="64">
        <f>'FORNECEDOR 2'!H25</f>
        <v>0</v>
      </c>
      <c r="M25" s="70">
        <f t="shared" si="0"/>
        <v>0</v>
      </c>
      <c r="N25" s="64">
        <f>'FORNECEDOR 3'!F25</f>
        <v>0</v>
      </c>
      <c r="O25" s="64">
        <f>'FORNECEDOR 3'!G25</f>
        <v>0</v>
      </c>
      <c r="P25" s="64">
        <f>'FORNECEDOR 3'!H25</f>
        <v>0</v>
      </c>
      <c r="Q25" s="70">
        <f t="shared" si="1"/>
        <v>0</v>
      </c>
      <c r="R25" s="64">
        <f>'FORNECEDOR 4'!F25</f>
        <v>0</v>
      </c>
      <c r="S25" s="64">
        <f>'FORNECEDOR 4'!G25</f>
        <v>0</v>
      </c>
      <c r="T25" s="64">
        <f>'FORNECEDOR 4'!H25</f>
        <v>0</v>
      </c>
      <c r="U25" s="70">
        <f t="shared" si="2"/>
        <v>0</v>
      </c>
      <c r="V25" s="64">
        <f>'FORNECEDOR 5'!F25</f>
        <v>0</v>
      </c>
      <c r="W25" s="64">
        <f>'FORNECEDOR 5'!G25</f>
        <v>0</v>
      </c>
      <c r="X25" s="64">
        <f>'FORNECEDOR 5'!H25</f>
        <v>0</v>
      </c>
      <c r="Y25" s="70">
        <f t="shared" si="3"/>
        <v>0</v>
      </c>
      <c r="Z25" s="71">
        <f t="shared" si="5"/>
        <v>0</v>
      </c>
    </row>
    <row r="26" spans="1:26" ht="15.75" hidden="1" thickBot="1" x14ac:dyDescent="0.3">
      <c r="A26" s="77"/>
      <c r="B26" s="78"/>
      <c r="C26" s="78"/>
      <c r="D26" s="9"/>
      <c r="E26" s="10"/>
      <c r="F26" s="64">
        <f>'FORNECEDOR 1'!F26</f>
        <v>0</v>
      </c>
      <c r="G26" s="64">
        <f>'FORNECEDOR 1'!G26</f>
        <v>0</v>
      </c>
      <c r="H26" s="64">
        <f>'FORNECEDOR 1'!H26</f>
        <v>0</v>
      </c>
      <c r="I26" s="70">
        <f t="shared" si="4"/>
        <v>0</v>
      </c>
      <c r="J26" s="64">
        <f>'FORNECEDOR 2'!F26</f>
        <v>0</v>
      </c>
      <c r="K26" s="64">
        <f>'FORNECEDOR 2'!G26</f>
        <v>0</v>
      </c>
      <c r="L26" s="64">
        <f>'FORNECEDOR 2'!H26</f>
        <v>0</v>
      </c>
      <c r="M26" s="70">
        <f t="shared" si="0"/>
        <v>0</v>
      </c>
      <c r="N26" s="64">
        <f>'FORNECEDOR 3'!F26</f>
        <v>0</v>
      </c>
      <c r="O26" s="64">
        <f>'FORNECEDOR 3'!G26</f>
        <v>0</v>
      </c>
      <c r="P26" s="64">
        <f>'FORNECEDOR 3'!H26</f>
        <v>0</v>
      </c>
      <c r="Q26" s="70">
        <f t="shared" si="1"/>
        <v>0</v>
      </c>
      <c r="R26" s="64">
        <f>'FORNECEDOR 4'!F26</f>
        <v>0</v>
      </c>
      <c r="S26" s="64">
        <f>'FORNECEDOR 4'!G26</f>
        <v>0</v>
      </c>
      <c r="T26" s="64">
        <f>'FORNECEDOR 4'!H26</f>
        <v>0</v>
      </c>
      <c r="U26" s="70">
        <f t="shared" si="2"/>
        <v>0</v>
      </c>
      <c r="V26" s="64">
        <f>'FORNECEDOR 5'!F26</f>
        <v>0</v>
      </c>
      <c r="W26" s="64">
        <f>'FORNECEDOR 5'!G26</f>
        <v>0</v>
      </c>
      <c r="X26" s="64">
        <f>'FORNECEDOR 5'!H26</f>
        <v>0</v>
      </c>
      <c r="Y26" s="70">
        <f t="shared" si="3"/>
        <v>0</v>
      </c>
      <c r="Z26" s="71">
        <f t="shared" si="5"/>
        <v>0</v>
      </c>
    </row>
    <row r="27" spans="1:26" ht="15.75" hidden="1" thickBot="1" x14ac:dyDescent="0.3">
      <c r="A27" s="77"/>
      <c r="B27" s="78"/>
      <c r="C27" s="78"/>
      <c r="D27" s="9"/>
      <c r="E27" s="10"/>
      <c r="F27" s="64">
        <f>'FORNECEDOR 1'!F27</f>
        <v>0</v>
      </c>
      <c r="G27" s="64">
        <f>'FORNECEDOR 1'!G27</f>
        <v>0</v>
      </c>
      <c r="H27" s="64">
        <f>'FORNECEDOR 1'!H27</f>
        <v>0</v>
      </c>
      <c r="I27" s="70">
        <f t="shared" si="4"/>
        <v>0</v>
      </c>
      <c r="J27" s="64">
        <f>'FORNECEDOR 2'!F27</f>
        <v>0</v>
      </c>
      <c r="K27" s="64">
        <f>'FORNECEDOR 2'!G27</f>
        <v>0</v>
      </c>
      <c r="L27" s="64">
        <f>'FORNECEDOR 2'!H27</f>
        <v>0</v>
      </c>
      <c r="M27" s="70">
        <f t="shared" si="0"/>
        <v>0</v>
      </c>
      <c r="N27" s="64">
        <f>'FORNECEDOR 3'!F27</f>
        <v>0</v>
      </c>
      <c r="O27" s="64">
        <f>'FORNECEDOR 3'!G27</f>
        <v>0</v>
      </c>
      <c r="P27" s="64">
        <f>'FORNECEDOR 3'!H27</f>
        <v>0</v>
      </c>
      <c r="Q27" s="70">
        <f t="shared" si="1"/>
        <v>0</v>
      </c>
      <c r="R27" s="64">
        <f>'FORNECEDOR 4'!F27</f>
        <v>0</v>
      </c>
      <c r="S27" s="64">
        <f>'FORNECEDOR 4'!G27</f>
        <v>0</v>
      </c>
      <c r="T27" s="64">
        <f>'FORNECEDOR 4'!H27</f>
        <v>0</v>
      </c>
      <c r="U27" s="70">
        <f t="shared" si="2"/>
        <v>0</v>
      </c>
      <c r="V27" s="64">
        <f>'FORNECEDOR 5'!F27</f>
        <v>0</v>
      </c>
      <c r="W27" s="64">
        <f>'FORNECEDOR 5'!G27</f>
        <v>0</v>
      </c>
      <c r="X27" s="64">
        <f>'FORNECEDOR 5'!H27</f>
        <v>0</v>
      </c>
      <c r="Y27" s="70">
        <f t="shared" si="3"/>
        <v>0</v>
      </c>
      <c r="Z27" s="71">
        <f t="shared" si="5"/>
        <v>0</v>
      </c>
    </row>
    <row r="28" spans="1:26" ht="15.75" hidden="1" thickBot="1" x14ac:dyDescent="0.3">
      <c r="A28" s="77"/>
      <c r="B28" s="78"/>
      <c r="C28" s="78"/>
      <c r="D28" s="9"/>
      <c r="E28" s="10"/>
      <c r="F28" s="64">
        <f>'FORNECEDOR 1'!F28</f>
        <v>0</v>
      </c>
      <c r="G28" s="64">
        <f>'FORNECEDOR 1'!G28</f>
        <v>0</v>
      </c>
      <c r="H28" s="64">
        <f>'FORNECEDOR 1'!H28</f>
        <v>0</v>
      </c>
      <c r="I28" s="70">
        <f t="shared" si="4"/>
        <v>0</v>
      </c>
      <c r="J28" s="64">
        <f>'FORNECEDOR 2'!F28</f>
        <v>0</v>
      </c>
      <c r="K28" s="64">
        <f>'FORNECEDOR 2'!G28</f>
        <v>0</v>
      </c>
      <c r="L28" s="64">
        <f>'FORNECEDOR 2'!H28</f>
        <v>0</v>
      </c>
      <c r="M28" s="70">
        <f t="shared" si="0"/>
        <v>0</v>
      </c>
      <c r="N28" s="64">
        <f>'FORNECEDOR 3'!F28</f>
        <v>0</v>
      </c>
      <c r="O28" s="64">
        <f>'FORNECEDOR 3'!G28</f>
        <v>0</v>
      </c>
      <c r="P28" s="64">
        <f>'FORNECEDOR 3'!H28</f>
        <v>0</v>
      </c>
      <c r="Q28" s="70">
        <f t="shared" si="1"/>
        <v>0</v>
      </c>
      <c r="R28" s="64">
        <f>'FORNECEDOR 4'!F28</f>
        <v>0</v>
      </c>
      <c r="S28" s="64">
        <f>'FORNECEDOR 4'!G28</f>
        <v>0</v>
      </c>
      <c r="T28" s="64">
        <f>'FORNECEDOR 4'!H28</f>
        <v>0</v>
      </c>
      <c r="U28" s="70">
        <f t="shared" si="2"/>
        <v>0</v>
      </c>
      <c r="V28" s="64">
        <f>'FORNECEDOR 5'!F28</f>
        <v>0</v>
      </c>
      <c r="W28" s="64">
        <f>'FORNECEDOR 5'!G28</f>
        <v>0</v>
      </c>
      <c r="X28" s="64">
        <f>'FORNECEDOR 5'!H28</f>
        <v>0</v>
      </c>
      <c r="Y28" s="70">
        <f t="shared" si="3"/>
        <v>0</v>
      </c>
      <c r="Z28" s="71">
        <f t="shared" si="5"/>
        <v>0</v>
      </c>
    </row>
    <row r="29" spans="1:26" ht="15.75" hidden="1" thickBot="1" x14ac:dyDescent="0.3">
      <c r="A29" s="77"/>
      <c r="B29" s="78"/>
      <c r="C29" s="78"/>
      <c r="D29" s="9"/>
      <c r="E29" s="10"/>
      <c r="F29" s="64">
        <f>'FORNECEDOR 1'!F29</f>
        <v>0</v>
      </c>
      <c r="G29" s="64">
        <f>'FORNECEDOR 1'!G29</f>
        <v>0</v>
      </c>
      <c r="H29" s="64">
        <f>'FORNECEDOR 1'!H29</f>
        <v>0</v>
      </c>
      <c r="I29" s="70">
        <f t="shared" si="4"/>
        <v>0</v>
      </c>
      <c r="J29" s="64">
        <f>'FORNECEDOR 2'!F29</f>
        <v>0</v>
      </c>
      <c r="K29" s="64">
        <f>'FORNECEDOR 2'!G29</f>
        <v>0</v>
      </c>
      <c r="L29" s="64">
        <f>'FORNECEDOR 2'!H29</f>
        <v>0</v>
      </c>
      <c r="M29" s="70">
        <f t="shared" si="0"/>
        <v>0</v>
      </c>
      <c r="N29" s="64">
        <f>'FORNECEDOR 3'!F29</f>
        <v>0</v>
      </c>
      <c r="O29" s="64">
        <f>'FORNECEDOR 3'!G29</f>
        <v>0</v>
      </c>
      <c r="P29" s="64">
        <f>'FORNECEDOR 3'!H29</f>
        <v>0</v>
      </c>
      <c r="Q29" s="70">
        <f t="shared" si="1"/>
        <v>0</v>
      </c>
      <c r="R29" s="64">
        <f>'FORNECEDOR 4'!F29</f>
        <v>0</v>
      </c>
      <c r="S29" s="64">
        <f>'FORNECEDOR 4'!G29</f>
        <v>0</v>
      </c>
      <c r="T29" s="64">
        <f>'FORNECEDOR 4'!H29</f>
        <v>0</v>
      </c>
      <c r="U29" s="70">
        <f t="shared" si="2"/>
        <v>0</v>
      </c>
      <c r="V29" s="64">
        <f>'FORNECEDOR 5'!F29</f>
        <v>0</v>
      </c>
      <c r="W29" s="64">
        <f>'FORNECEDOR 5'!G29</f>
        <v>0</v>
      </c>
      <c r="X29" s="64">
        <f>'FORNECEDOR 5'!H29</f>
        <v>0</v>
      </c>
      <c r="Y29" s="70">
        <f t="shared" si="3"/>
        <v>0</v>
      </c>
      <c r="Z29" s="71">
        <f t="shared" si="5"/>
        <v>0</v>
      </c>
    </row>
    <row r="30" spans="1:26" ht="15.75" hidden="1" thickBot="1" x14ac:dyDescent="0.3">
      <c r="A30" s="77"/>
      <c r="B30" s="78"/>
      <c r="C30" s="78"/>
      <c r="D30" s="9"/>
      <c r="E30" s="10"/>
      <c r="F30" s="64">
        <f>'FORNECEDOR 1'!F30</f>
        <v>0</v>
      </c>
      <c r="G30" s="64">
        <f>'FORNECEDOR 1'!G30</f>
        <v>0</v>
      </c>
      <c r="H30" s="64">
        <f>'FORNECEDOR 1'!H30</f>
        <v>0</v>
      </c>
      <c r="I30" s="70">
        <f t="shared" si="4"/>
        <v>0</v>
      </c>
      <c r="J30" s="64">
        <f>'FORNECEDOR 2'!F30</f>
        <v>0</v>
      </c>
      <c r="K30" s="64">
        <f>'FORNECEDOR 2'!G30</f>
        <v>0</v>
      </c>
      <c r="L30" s="64">
        <f>'FORNECEDOR 2'!H30</f>
        <v>0</v>
      </c>
      <c r="M30" s="70">
        <f t="shared" si="0"/>
        <v>0</v>
      </c>
      <c r="N30" s="64">
        <f>'FORNECEDOR 3'!F30</f>
        <v>0</v>
      </c>
      <c r="O30" s="64">
        <f>'FORNECEDOR 3'!G30</f>
        <v>0</v>
      </c>
      <c r="P30" s="64">
        <f>'FORNECEDOR 3'!H30</f>
        <v>0</v>
      </c>
      <c r="Q30" s="70">
        <f t="shared" si="1"/>
        <v>0</v>
      </c>
      <c r="R30" s="64">
        <f>'FORNECEDOR 4'!F30</f>
        <v>0</v>
      </c>
      <c r="S30" s="64">
        <f>'FORNECEDOR 4'!G30</f>
        <v>0</v>
      </c>
      <c r="T30" s="64">
        <f>'FORNECEDOR 4'!H30</f>
        <v>0</v>
      </c>
      <c r="U30" s="70">
        <f t="shared" si="2"/>
        <v>0</v>
      </c>
      <c r="V30" s="64">
        <f>'FORNECEDOR 5'!F30</f>
        <v>0</v>
      </c>
      <c r="W30" s="64">
        <f>'FORNECEDOR 5'!G30</f>
        <v>0</v>
      </c>
      <c r="X30" s="64">
        <f>'FORNECEDOR 5'!H30</f>
        <v>0</v>
      </c>
      <c r="Y30" s="70">
        <f t="shared" si="3"/>
        <v>0</v>
      </c>
      <c r="Z30" s="71">
        <f t="shared" si="5"/>
        <v>0</v>
      </c>
    </row>
    <row r="31" spans="1:26" ht="15.75" hidden="1" thickBot="1" x14ac:dyDescent="0.3">
      <c r="A31" s="77"/>
      <c r="B31" s="78"/>
      <c r="C31" s="78"/>
      <c r="D31" s="9"/>
      <c r="E31" s="10"/>
      <c r="F31" s="64">
        <f>'FORNECEDOR 1'!F31</f>
        <v>0</v>
      </c>
      <c r="G31" s="64">
        <f>'FORNECEDOR 1'!G31</f>
        <v>0</v>
      </c>
      <c r="H31" s="64">
        <f>'FORNECEDOR 1'!H31</f>
        <v>0</v>
      </c>
      <c r="I31" s="70">
        <f t="shared" si="4"/>
        <v>0</v>
      </c>
      <c r="J31" s="64">
        <f>'FORNECEDOR 2'!F31</f>
        <v>0</v>
      </c>
      <c r="K31" s="64">
        <f>'FORNECEDOR 2'!G31</f>
        <v>0</v>
      </c>
      <c r="L31" s="64">
        <f>'FORNECEDOR 2'!H31</f>
        <v>0</v>
      </c>
      <c r="M31" s="70">
        <f t="shared" si="0"/>
        <v>0</v>
      </c>
      <c r="N31" s="64">
        <f>'FORNECEDOR 3'!F31</f>
        <v>0</v>
      </c>
      <c r="O31" s="64">
        <f>'FORNECEDOR 3'!G31</f>
        <v>0</v>
      </c>
      <c r="P31" s="64">
        <f>'FORNECEDOR 3'!H31</f>
        <v>0</v>
      </c>
      <c r="Q31" s="70">
        <f t="shared" si="1"/>
        <v>0</v>
      </c>
      <c r="R31" s="64">
        <f>'FORNECEDOR 4'!F31</f>
        <v>0</v>
      </c>
      <c r="S31" s="64">
        <f>'FORNECEDOR 4'!G31</f>
        <v>0</v>
      </c>
      <c r="T31" s="64">
        <f>'FORNECEDOR 4'!H31</f>
        <v>0</v>
      </c>
      <c r="U31" s="70">
        <f t="shared" si="2"/>
        <v>0</v>
      </c>
      <c r="V31" s="64">
        <f>'FORNECEDOR 5'!F31</f>
        <v>0</v>
      </c>
      <c r="W31" s="64">
        <f>'FORNECEDOR 5'!G31</f>
        <v>0</v>
      </c>
      <c r="X31" s="64">
        <f>'FORNECEDOR 5'!H31</f>
        <v>0</v>
      </c>
      <c r="Y31" s="70">
        <f t="shared" si="3"/>
        <v>0</v>
      </c>
      <c r="Z31" s="71">
        <f t="shared" si="5"/>
        <v>0</v>
      </c>
    </row>
    <row r="32" spans="1:26" ht="15.75" hidden="1" thickBot="1" x14ac:dyDescent="0.3">
      <c r="A32" s="77"/>
      <c r="B32" s="78"/>
      <c r="C32" s="78"/>
      <c r="D32" s="9"/>
      <c r="E32" s="10"/>
      <c r="F32" s="64">
        <f>'FORNECEDOR 1'!F32</f>
        <v>0</v>
      </c>
      <c r="G32" s="64">
        <f>'FORNECEDOR 1'!G32</f>
        <v>0</v>
      </c>
      <c r="H32" s="64">
        <f>'FORNECEDOR 1'!H32</f>
        <v>0</v>
      </c>
      <c r="I32" s="70">
        <f t="shared" si="4"/>
        <v>0</v>
      </c>
      <c r="J32" s="64">
        <f>'FORNECEDOR 2'!F32</f>
        <v>0</v>
      </c>
      <c r="K32" s="64">
        <f>'FORNECEDOR 2'!G32</f>
        <v>0</v>
      </c>
      <c r="L32" s="64">
        <f>'FORNECEDOR 2'!H32</f>
        <v>0</v>
      </c>
      <c r="M32" s="70">
        <f t="shared" si="0"/>
        <v>0</v>
      </c>
      <c r="N32" s="64">
        <f>'FORNECEDOR 3'!F32</f>
        <v>0</v>
      </c>
      <c r="O32" s="64">
        <f>'FORNECEDOR 3'!G32</f>
        <v>0</v>
      </c>
      <c r="P32" s="64">
        <f>'FORNECEDOR 3'!H32</f>
        <v>0</v>
      </c>
      <c r="Q32" s="70">
        <f t="shared" si="1"/>
        <v>0</v>
      </c>
      <c r="R32" s="64">
        <f>'FORNECEDOR 4'!F32</f>
        <v>0</v>
      </c>
      <c r="S32" s="64">
        <f>'FORNECEDOR 4'!G32</f>
        <v>0</v>
      </c>
      <c r="T32" s="64">
        <f>'FORNECEDOR 4'!H32</f>
        <v>0</v>
      </c>
      <c r="U32" s="70">
        <f t="shared" si="2"/>
        <v>0</v>
      </c>
      <c r="V32" s="64">
        <f>'FORNECEDOR 5'!F32</f>
        <v>0</v>
      </c>
      <c r="W32" s="64">
        <f>'FORNECEDOR 5'!G32</f>
        <v>0</v>
      </c>
      <c r="X32" s="64">
        <f>'FORNECEDOR 5'!H32</f>
        <v>0</v>
      </c>
      <c r="Y32" s="70">
        <f t="shared" si="3"/>
        <v>0</v>
      </c>
      <c r="Z32" s="71">
        <f t="shared" si="5"/>
        <v>0</v>
      </c>
    </row>
    <row r="33" spans="1:26" ht="15.75" hidden="1" thickBot="1" x14ac:dyDescent="0.3">
      <c r="A33" s="77"/>
      <c r="B33" s="78"/>
      <c r="C33" s="78"/>
      <c r="D33" s="9"/>
      <c r="E33" s="10"/>
      <c r="F33" s="64">
        <f>'FORNECEDOR 1'!F33</f>
        <v>0</v>
      </c>
      <c r="G33" s="64">
        <f>'FORNECEDOR 1'!G33</f>
        <v>0</v>
      </c>
      <c r="H33" s="64">
        <f>'FORNECEDOR 1'!H33</f>
        <v>0</v>
      </c>
      <c r="I33" s="70">
        <f t="shared" si="4"/>
        <v>0</v>
      </c>
      <c r="J33" s="64">
        <f>'FORNECEDOR 2'!F33</f>
        <v>0</v>
      </c>
      <c r="K33" s="64">
        <f>'FORNECEDOR 2'!G33</f>
        <v>0</v>
      </c>
      <c r="L33" s="64">
        <f>'FORNECEDOR 2'!H33</f>
        <v>0</v>
      </c>
      <c r="M33" s="70">
        <f t="shared" si="0"/>
        <v>0</v>
      </c>
      <c r="N33" s="64">
        <f>'FORNECEDOR 3'!F33</f>
        <v>0</v>
      </c>
      <c r="O33" s="64">
        <f>'FORNECEDOR 3'!G33</f>
        <v>0</v>
      </c>
      <c r="P33" s="64">
        <f>'FORNECEDOR 3'!H33</f>
        <v>0</v>
      </c>
      <c r="Q33" s="70">
        <f t="shared" si="1"/>
        <v>0</v>
      </c>
      <c r="R33" s="64">
        <f>'FORNECEDOR 4'!F33</f>
        <v>0</v>
      </c>
      <c r="S33" s="64">
        <f>'FORNECEDOR 4'!G33</f>
        <v>0</v>
      </c>
      <c r="T33" s="64">
        <f>'FORNECEDOR 4'!H33</f>
        <v>0</v>
      </c>
      <c r="U33" s="70">
        <f t="shared" si="2"/>
        <v>0</v>
      </c>
      <c r="V33" s="64">
        <f>'FORNECEDOR 5'!F33</f>
        <v>0</v>
      </c>
      <c r="W33" s="64">
        <f>'FORNECEDOR 5'!G33</f>
        <v>0</v>
      </c>
      <c r="X33" s="64">
        <f>'FORNECEDOR 5'!H33</f>
        <v>0</v>
      </c>
      <c r="Y33" s="70">
        <f t="shared" si="3"/>
        <v>0</v>
      </c>
      <c r="Z33" s="71">
        <f t="shared" si="5"/>
        <v>0</v>
      </c>
    </row>
    <row r="34" spans="1:26" ht="15.75" hidden="1" thickBot="1" x14ac:dyDescent="0.3">
      <c r="A34" s="77"/>
      <c r="B34" s="78"/>
      <c r="C34" s="78"/>
      <c r="D34" s="9"/>
      <c r="E34" s="10"/>
      <c r="F34" s="64">
        <f>'FORNECEDOR 1'!F34</f>
        <v>0</v>
      </c>
      <c r="G34" s="64">
        <f>'FORNECEDOR 1'!G34</f>
        <v>0</v>
      </c>
      <c r="H34" s="64">
        <f>'FORNECEDOR 1'!H34</f>
        <v>0</v>
      </c>
      <c r="I34" s="70">
        <f t="shared" si="4"/>
        <v>0</v>
      </c>
      <c r="J34" s="64">
        <f>'FORNECEDOR 2'!F34</f>
        <v>0</v>
      </c>
      <c r="K34" s="64">
        <f>'FORNECEDOR 2'!G34</f>
        <v>0</v>
      </c>
      <c r="L34" s="64">
        <f>'FORNECEDOR 2'!H34</f>
        <v>0</v>
      </c>
      <c r="M34" s="70">
        <f t="shared" si="0"/>
        <v>0</v>
      </c>
      <c r="N34" s="64">
        <f>'FORNECEDOR 3'!F34</f>
        <v>0</v>
      </c>
      <c r="O34" s="64">
        <f>'FORNECEDOR 3'!G34</f>
        <v>0</v>
      </c>
      <c r="P34" s="64">
        <f>'FORNECEDOR 3'!H34</f>
        <v>0</v>
      </c>
      <c r="Q34" s="70">
        <f t="shared" si="1"/>
        <v>0</v>
      </c>
      <c r="R34" s="64">
        <f>'FORNECEDOR 4'!F34</f>
        <v>0</v>
      </c>
      <c r="S34" s="64">
        <f>'FORNECEDOR 4'!G34</f>
        <v>0</v>
      </c>
      <c r="T34" s="64">
        <f>'FORNECEDOR 4'!H34</f>
        <v>0</v>
      </c>
      <c r="U34" s="70">
        <f t="shared" si="2"/>
        <v>0</v>
      </c>
      <c r="V34" s="64">
        <f>'FORNECEDOR 5'!F34</f>
        <v>0</v>
      </c>
      <c r="W34" s="64">
        <f>'FORNECEDOR 5'!G34</f>
        <v>0</v>
      </c>
      <c r="X34" s="64">
        <f>'FORNECEDOR 5'!H34</f>
        <v>0</v>
      </c>
      <c r="Y34" s="70">
        <f t="shared" si="3"/>
        <v>0</v>
      </c>
      <c r="Z34" s="71">
        <f t="shared" si="5"/>
        <v>0</v>
      </c>
    </row>
    <row r="35" spans="1:26" ht="15.75" hidden="1" thickBot="1" x14ac:dyDescent="0.3">
      <c r="A35" s="77"/>
      <c r="B35" s="78"/>
      <c r="C35" s="78"/>
      <c r="D35" s="9"/>
      <c r="E35" s="10"/>
      <c r="F35" s="64">
        <f>'FORNECEDOR 1'!F35</f>
        <v>0</v>
      </c>
      <c r="G35" s="64">
        <f>'FORNECEDOR 1'!G35</f>
        <v>0</v>
      </c>
      <c r="H35" s="64">
        <f>'FORNECEDOR 1'!H35</f>
        <v>0</v>
      </c>
      <c r="I35" s="70">
        <f t="shared" si="4"/>
        <v>0</v>
      </c>
      <c r="J35" s="64">
        <f>'FORNECEDOR 2'!F35</f>
        <v>0</v>
      </c>
      <c r="K35" s="64">
        <f>'FORNECEDOR 2'!G35</f>
        <v>0</v>
      </c>
      <c r="L35" s="64">
        <f>'FORNECEDOR 2'!H35</f>
        <v>0</v>
      </c>
      <c r="M35" s="70">
        <f t="shared" si="0"/>
        <v>0</v>
      </c>
      <c r="N35" s="64">
        <f>'FORNECEDOR 3'!F35</f>
        <v>0</v>
      </c>
      <c r="O35" s="64">
        <f>'FORNECEDOR 3'!G35</f>
        <v>0</v>
      </c>
      <c r="P35" s="64">
        <f>'FORNECEDOR 3'!H35</f>
        <v>0</v>
      </c>
      <c r="Q35" s="70">
        <f t="shared" si="1"/>
        <v>0</v>
      </c>
      <c r="R35" s="64">
        <f>'FORNECEDOR 4'!F35</f>
        <v>0</v>
      </c>
      <c r="S35" s="64">
        <f>'FORNECEDOR 4'!G35</f>
        <v>0</v>
      </c>
      <c r="T35" s="64">
        <f>'FORNECEDOR 4'!H35</f>
        <v>0</v>
      </c>
      <c r="U35" s="70">
        <f t="shared" si="2"/>
        <v>0</v>
      </c>
      <c r="V35" s="64">
        <f>'FORNECEDOR 5'!F35</f>
        <v>0</v>
      </c>
      <c r="W35" s="64">
        <f>'FORNECEDOR 5'!G35</f>
        <v>0</v>
      </c>
      <c r="X35" s="64">
        <f>'FORNECEDOR 5'!H35</f>
        <v>0</v>
      </c>
      <c r="Y35" s="70">
        <f t="shared" si="3"/>
        <v>0</v>
      </c>
      <c r="Z35" s="71">
        <f t="shared" si="5"/>
        <v>0</v>
      </c>
    </row>
    <row r="36" spans="1:26" ht="15.75" hidden="1" thickBot="1" x14ac:dyDescent="0.3">
      <c r="A36" s="77"/>
      <c r="B36" s="78"/>
      <c r="C36" s="78"/>
      <c r="D36" s="9"/>
      <c r="E36" s="10"/>
      <c r="F36" s="64">
        <f>'FORNECEDOR 1'!F36</f>
        <v>0</v>
      </c>
      <c r="G36" s="64">
        <f>'FORNECEDOR 1'!G36</f>
        <v>0</v>
      </c>
      <c r="H36" s="64">
        <f>'FORNECEDOR 1'!H36</f>
        <v>0</v>
      </c>
      <c r="I36" s="70">
        <f t="shared" si="4"/>
        <v>0</v>
      </c>
      <c r="J36" s="64">
        <f>'FORNECEDOR 2'!F36</f>
        <v>0</v>
      </c>
      <c r="K36" s="64">
        <f>'FORNECEDOR 2'!G36</f>
        <v>0</v>
      </c>
      <c r="L36" s="64">
        <f>'FORNECEDOR 2'!H36</f>
        <v>0</v>
      </c>
      <c r="M36" s="70">
        <f t="shared" si="0"/>
        <v>0</v>
      </c>
      <c r="N36" s="64">
        <f>'FORNECEDOR 3'!F36</f>
        <v>0</v>
      </c>
      <c r="O36" s="64">
        <f>'FORNECEDOR 3'!G36</f>
        <v>0</v>
      </c>
      <c r="P36" s="64">
        <f>'FORNECEDOR 3'!H36</f>
        <v>0</v>
      </c>
      <c r="Q36" s="70">
        <f t="shared" si="1"/>
        <v>0</v>
      </c>
      <c r="R36" s="64">
        <f>'FORNECEDOR 4'!F36</f>
        <v>0</v>
      </c>
      <c r="S36" s="64">
        <f>'FORNECEDOR 4'!G36</f>
        <v>0</v>
      </c>
      <c r="T36" s="64">
        <f>'FORNECEDOR 4'!H36</f>
        <v>0</v>
      </c>
      <c r="U36" s="70">
        <f t="shared" si="2"/>
        <v>0</v>
      </c>
      <c r="V36" s="64">
        <f>'FORNECEDOR 5'!F36</f>
        <v>0</v>
      </c>
      <c r="W36" s="64">
        <f>'FORNECEDOR 5'!G36</f>
        <v>0</v>
      </c>
      <c r="X36" s="64">
        <f>'FORNECEDOR 5'!H36</f>
        <v>0</v>
      </c>
      <c r="Y36" s="70">
        <f t="shared" si="3"/>
        <v>0</v>
      </c>
      <c r="Z36" s="71">
        <f t="shared" si="5"/>
        <v>0</v>
      </c>
    </row>
    <row r="37" spans="1:26" ht="15.75" hidden="1" thickBot="1" x14ac:dyDescent="0.3">
      <c r="A37" s="77"/>
      <c r="B37" s="78"/>
      <c r="C37" s="78"/>
      <c r="D37" s="9"/>
      <c r="E37" s="10"/>
      <c r="F37" s="64">
        <f>'FORNECEDOR 1'!F37</f>
        <v>0</v>
      </c>
      <c r="G37" s="64">
        <f>'FORNECEDOR 1'!G37</f>
        <v>0</v>
      </c>
      <c r="H37" s="64">
        <f>'FORNECEDOR 1'!H37</f>
        <v>0</v>
      </c>
      <c r="I37" s="70">
        <f t="shared" si="4"/>
        <v>0</v>
      </c>
      <c r="J37" s="64">
        <f>'FORNECEDOR 2'!F37</f>
        <v>0</v>
      </c>
      <c r="K37" s="64">
        <f>'FORNECEDOR 2'!G37</f>
        <v>0</v>
      </c>
      <c r="L37" s="64">
        <f>'FORNECEDOR 2'!H37</f>
        <v>0</v>
      </c>
      <c r="M37" s="70">
        <f t="shared" si="0"/>
        <v>0</v>
      </c>
      <c r="N37" s="64">
        <f>'FORNECEDOR 3'!F37</f>
        <v>0</v>
      </c>
      <c r="O37" s="64">
        <f>'FORNECEDOR 3'!G37</f>
        <v>0</v>
      </c>
      <c r="P37" s="64">
        <f>'FORNECEDOR 3'!H37</f>
        <v>0</v>
      </c>
      <c r="Q37" s="70">
        <f t="shared" si="1"/>
        <v>0</v>
      </c>
      <c r="R37" s="64">
        <f>'FORNECEDOR 4'!F37</f>
        <v>0</v>
      </c>
      <c r="S37" s="64">
        <f>'FORNECEDOR 4'!G37</f>
        <v>0</v>
      </c>
      <c r="T37" s="64">
        <f>'FORNECEDOR 4'!H37</f>
        <v>0</v>
      </c>
      <c r="U37" s="70">
        <f t="shared" si="2"/>
        <v>0</v>
      </c>
      <c r="V37" s="64">
        <f>'FORNECEDOR 5'!F37</f>
        <v>0</v>
      </c>
      <c r="W37" s="64">
        <f>'FORNECEDOR 5'!G37</f>
        <v>0</v>
      </c>
      <c r="X37" s="64">
        <f>'FORNECEDOR 5'!H37</f>
        <v>0</v>
      </c>
      <c r="Y37" s="70">
        <f t="shared" si="3"/>
        <v>0</v>
      </c>
      <c r="Z37" s="71">
        <f t="shared" si="5"/>
        <v>0</v>
      </c>
    </row>
    <row r="38" spans="1:26" ht="15.75" hidden="1" thickBot="1" x14ac:dyDescent="0.3">
      <c r="A38" s="77"/>
      <c r="B38" s="78"/>
      <c r="C38" s="78"/>
      <c r="D38" s="9"/>
      <c r="E38" s="10"/>
      <c r="F38" s="64">
        <f>'FORNECEDOR 1'!F38</f>
        <v>0</v>
      </c>
      <c r="G38" s="64">
        <f>'FORNECEDOR 1'!G38</f>
        <v>0</v>
      </c>
      <c r="H38" s="64">
        <f>'FORNECEDOR 1'!H38</f>
        <v>0</v>
      </c>
      <c r="I38" s="70">
        <f t="shared" si="4"/>
        <v>0</v>
      </c>
      <c r="J38" s="64">
        <f>'FORNECEDOR 2'!F38</f>
        <v>0</v>
      </c>
      <c r="K38" s="64">
        <f>'FORNECEDOR 2'!G38</f>
        <v>0</v>
      </c>
      <c r="L38" s="64">
        <f>'FORNECEDOR 2'!H38</f>
        <v>0</v>
      </c>
      <c r="M38" s="70">
        <f t="shared" si="0"/>
        <v>0</v>
      </c>
      <c r="N38" s="64">
        <f>'FORNECEDOR 3'!F38</f>
        <v>0</v>
      </c>
      <c r="O38" s="64">
        <f>'FORNECEDOR 3'!G38</f>
        <v>0</v>
      </c>
      <c r="P38" s="64">
        <f>'FORNECEDOR 3'!H38</f>
        <v>0</v>
      </c>
      <c r="Q38" s="70">
        <f t="shared" si="1"/>
        <v>0</v>
      </c>
      <c r="R38" s="64">
        <f>'FORNECEDOR 4'!F38</f>
        <v>0</v>
      </c>
      <c r="S38" s="64">
        <f>'FORNECEDOR 4'!G38</f>
        <v>0</v>
      </c>
      <c r="T38" s="64">
        <f>'FORNECEDOR 4'!H38</f>
        <v>0</v>
      </c>
      <c r="U38" s="70">
        <f t="shared" si="2"/>
        <v>0</v>
      </c>
      <c r="V38" s="64">
        <f>'FORNECEDOR 5'!F38</f>
        <v>0</v>
      </c>
      <c r="W38" s="64">
        <f>'FORNECEDOR 5'!G38</f>
        <v>0</v>
      </c>
      <c r="X38" s="64">
        <f>'FORNECEDOR 5'!H38</f>
        <v>0</v>
      </c>
      <c r="Y38" s="70">
        <f t="shared" si="3"/>
        <v>0</v>
      </c>
      <c r="Z38" s="71">
        <f t="shared" si="5"/>
        <v>0</v>
      </c>
    </row>
    <row r="39" spans="1:26" ht="15.75" hidden="1" thickBot="1" x14ac:dyDescent="0.3">
      <c r="A39" s="77"/>
      <c r="B39" s="78"/>
      <c r="C39" s="78"/>
      <c r="D39" s="9"/>
      <c r="E39" s="10"/>
      <c r="F39" s="64">
        <f>'FORNECEDOR 1'!F39</f>
        <v>0</v>
      </c>
      <c r="G39" s="64">
        <f>'FORNECEDOR 1'!G39</f>
        <v>0</v>
      </c>
      <c r="H39" s="64">
        <f>'FORNECEDOR 1'!H39</f>
        <v>0</v>
      </c>
      <c r="I39" s="70">
        <f t="shared" ref="I39:I55" si="6">IF(D39=0,0,F39*$D39)*(1+H39)-G39</f>
        <v>0</v>
      </c>
      <c r="J39" s="64">
        <f>'FORNECEDOR 2'!F39</f>
        <v>0</v>
      </c>
      <c r="K39" s="64">
        <f>'FORNECEDOR 2'!G39</f>
        <v>0</v>
      </c>
      <c r="L39" s="64">
        <f>'FORNECEDOR 2'!H39</f>
        <v>0</v>
      </c>
      <c r="M39" s="70">
        <f t="shared" ref="M39:M55" si="7">IF(D39=0,0,J39*$D39)*(1+L39)*(1-K39)</f>
        <v>0</v>
      </c>
      <c r="N39" s="64">
        <f>'FORNECEDOR 3'!F39</f>
        <v>0</v>
      </c>
      <c r="O39" s="64">
        <f>'FORNECEDOR 3'!G39</f>
        <v>0</v>
      </c>
      <c r="P39" s="64">
        <f>'FORNECEDOR 3'!H39</f>
        <v>0</v>
      </c>
      <c r="Q39" s="70">
        <f t="shared" ref="Q39:Q55" si="8">IF($D39=0,0,N39*$D39)*(1+P39)*(1-O39)</f>
        <v>0</v>
      </c>
      <c r="R39" s="64">
        <f>'FORNECEDOR 4'!F39</f>
        <v>0</v>
      </c>
      <c r="S39" s="64">
        <f>'FORNECEDOR 4'!G39</f>
        <v>0</v>
      </c>
      <c r="T39" s="64">
        <f>'FORNECEDOR 4'!H39</f>
        <v>0</v>
      </c>
      <c r="U39" s="70">
        <f t="shared" ref="U39:U55" si="9">IF($D39=0,0,R39*$D39)*(1+T39)*(1-S39)</f>
        <v>0</v>
      </c>
      <c r="V39" s="64">
        <f>'FORNECEDOR 5'!F39</f>
        <v>0</v>
      </c>
      <c r="W39" s="64">
        <f>'FORNECEDOR 5'!G39</f>
        <v>0</v>
      </c>
      <c r="X39" s="64">
        <f>'FORNECEDOR 5'!H39</f>
        <v>0</v>
      </c>
      <c r="Y39" s="70">
        <f t="shared" ref="Y39:Y55" si="10">IF($D39=0,0,V39*$D39)*(1+X39)*(1-W39)</f>
        <v>0</v>
      </c>
      <c r="Z39" s="71">
        <f t="shared" si="5"/>
        <v>0</v>
      </c>
    </row>
    <row r="40" spans="1:26" ht="15.75" hidden="1" thickBot="1" x14ac:dyDescent="0.3">
      <c r="A40" s="77"/>
      <c r="B40" s="78"/>
      <c r="C40" s="78"/>
      <c r="D40" s="9"/>
      <c r="E40" s="10"/>
      <c r="F40" s="64">
        <f>'FORNECEDOR 1'!F40</f>
        <v>0</v>
      </c>
      <c r="G40" s="64">
        <f>'FORNECEDOR 1'!G40</f>
        <v>0</v>
      </c>
      <c r="H40" s="64">
        <f>'FORNECEDOR 1'!H40</f>
        <v>0</v>
      </c>
      <c r="I40" s="70">
        <f t="shared" si="6"/>
        <v>0</v>
      </c>
      <c r="J40" s="64">
        <f>'FORNECEDOR 2'!F40</f>
        <v>0</v>
      </c>
      <c r="K40" s="64">
        <f>'FORNECEDOR 2'!G40</f>
        <v>0</v>
      </c>
      <c r="L40" s="64">
        <f>'FORNECEDOR 2'!H40</f>
        <v>0</v>
      </c>
      <c r="M40" s="70">
        <f t="shared" si="7"/>
        <v>0</v>
      </c>
      <c r="N40" s="64">
        <f>'FORNECEDOR 3'!F40</f>
        <v>0</v>
      </c>
      <c r="O40" s="64">
        <f>'FORNECEDOR 3'!G40</f>
        <v>0</v>
      </c>
      <c r="P40" s="64">
        <f>'FORNECEDOR 3'!H40</f>
        <v>0</v>
      </c>
      <c r="Q40" s="70">
        <f t="shared" si="8"/>
        <v>0</v>
      </c>
      <c r="R40" s="64">
        <f>'FORNECEDOR 4'!F40</f>
        <v>0</v>
      </c>
      <c r="S40" s="64">
        <f>'FORNECEDOR 4'!G40</f>
        <v>0</v>
      </c>
      <c r="T40" s="64">
        <f>'FORNECEDOR 4'!H40</f>
        <v>0</v>
      </c>
      <c r="U40" s="70">
        <f t="shared" si="9"/>
        <v>0</v>
      </c>
      <c r="V40" s="64">
        <f>'FORNECEDOR 5'!F40</f>
        <v>0</v>
      </c>
      <c r="W40" s="64">
        <f>'FORNECEDOR 5'!G40</f>
        <v>0</v>
      </c>
      <c r="X40" s="64">
        <f>'FORNECEDOR 5'!H40</f>
        <v>0</v>
      </c>
      <c r="Y40" s="70">
        <f t="shared" si="10"/>
        <v>0</v>
      </c>
      <c r="Z40" s="71">
        <f t="shared" si="5"/>
        <v>0</v>
      </c>
    </row>
    <row r="41" spans="1:26" ht="15.75" hidden="1" thickBot="1" x14ac:dyDescent="0.3">
      <c r="A41" s="77"/>
      <c r="B41" s="78"/>
      <c r="C41" s="78"/>
      <c r="D41" s="9"/>
      <c r="E41" s="10"/>
      <c r="F41" s="64">
        <f>'FORNECEDOR 1'!F41</f>
        <v>0</v>
      </c>
      <c r="G41" s="64">
        <f>'FORNECEDOR 1'!G41</f>
        <v>0</v>
      </c>
      <c r="H41" s="64">
        <f>'FORNECEDOR 1'!H41</f>
        <v>0</v>
      </c>
      <c r="I41" s="70">
        <f t="shared" si="6"/>
        <v>0</v>
      </c>
      <c r="J41" s="64">
        <f>'FORNECEDOR 2'!F41</f>
        <v>0</v>
      </c>
      <c r="K41" s="64">
        <f>'FORNECEDOR 2'!G41</f>
        <v>0</v>
      </c>
      <c r="L41" s="64">
        <f>'FORNECEDOR 2'!H41</f>
        <v>0</v>
      </c>
      <c r="M41" s="70">
        <f t="shared" si="7"/>
        <v>0</v>
      </c>
      <c r="N41" s="64">
        <f>'FORNECEDOR 3'!F41</f>
        <v>0</v>
      </c>
      <c r="O41" s="64">
        <f>'FORNECEDOR 3'!G41</f>
        <v>0</v>
      </c>
      <c r="P41" s="64">
        <f>'FORNECEDOR 3'!H41</f>
        <v>0</v>
      </c>
      <c r="Q41" s="70">
        <f t="shared" si="8"/>
        <v>0</v>
      </c>
      <c r="R41" s="64">
        <f>'FORNECEDOR 4'!F41</f>
        <v>0</v>
      </c>
      <c r="S41" s="64">
        <f>'FORNECEDOR 4'!G41</f>
        <v>0</v>
      </c>
      <c r="T41" s="64">
        <f>'FORNECEDOR 4'!H41</f>
        <v>0</v>
      </c>
      <c r="U41" s="70">
        <f t="shared" si="9"/>
        <v>0</v>
      </c>
      <c r="V41" s="64">
        <f>'FORNECEDOR 5'!F41</f>
        <v>0</v>
      </c>
      <c r="W41" s="64">
        <f>'FORNECEDOR 5'!G41</f>
        <v>0</v>
      </c>
      <c r="X41" s="64">
        <f>'FORNECEDOR 5'!H41</f>
        <v>0</v>
      </c>
      <c r="Y41" s="70">
        <f t="shared" si="10"/>
        <v>0</v>
      </c>
      <c r="Z41" s="71">
        <f t="shared" si="5"/>
        <v>0</v>
      </c>
    </row>
    <row r="42" spans="1:26" ht="15.75" hidden="1" thickBot="1" x14ac:dyDescent="0.3">
      <c r="A42" s="77"/>
      <c r="B42" s="78"/>
      <c r="C42" s="78"/>
      <c r="D42" s="9"/>
      <c r="E42" s="10"/>
      <c r="F42" s="64">
        <f>'FORNECEDOR 1'!F42</f>
        <v>0</v>
      </c>
      <c r="G42" s="64">
        <f>'FORNECEDOR 1'!G42</f>
        <v>0</v>
      </c>
      <c r="H42" s="64">
        <f>'FORNECEDOR 1'!H42</f>
        <v>0</v>
      </c>
      <c r="I42" s="70">
        <f t="shared" si="6"/>
        <v>0</v>
      </c>
      <c r="J42" s="64">
        <f>'FORNECEDOR 2'!F42</f>
        <v>0</v>
      </c>
      <c r="K42" s="64">
        <f>'FORNECEDOR 2'!G42</f>
        <v>0</v>
      </c>
      <c r="L42" s="64">
        <f>'FORNECEDOR 2'!H42</f>
        <v>0</v>
      </c>
      <c r="M42" s="70">
        <f t="shared" si="7"/>
        <v>0</v>
      </c>
      <c r="N42" s="64">
        <f>'FORNECEDOR 3'!F42</f>
        <v>0</v>
      </c>
      <c r="O42" s="64">
        <f>'FORNECEDOR 3'!G42</f>
        <v>0</v>
      </c>
      <c r="P42" s="64">
        <f>'FORNECEDOR 3'!H42</f>
        <v>0</v>
      </c>
      <c r="Q42" s="70">
        <f t="shared" si="8"/>
        <v>0</v>
      </c>
      <c r="R42" s="64">
        <f>'FORNECEDOR 4'!F42</f>
        <v>0</v>
      </c>
      <c r="S42" s="64">
        <f>'FORNECEDOR 4'!G42</f>
        <v>0</v>
      </c>
      <c r="T42" s="64">
        <f>'FORNECEDOR 4'!H42</f>
        <v>0</v>
      </c>
      <c r="U42" s="70">
        <f t="shared" si="9"/>
        <v>0</v>
      </c>
      <c r="V42" s="64">
        <f>'FORNECEDOR 5'!F42</f>
        <v>0</v>
      </c>
      <c r="W42" s="64">
        <f>'FORNECEDOR 5'!G42</f>
        <v>0</v>
      </c>
      <c r="X42" s="64">
        <f>'FORNECEDOR 5'!H42</f>
        <v>0</v>
      </c>
      <c r="Y42" s="70">
        <f t="shared" si="10"/>
        <v>0</v>
      </c>
      <c r="Z42" s="71">
        <f t="shared" si="5"/>
        <v>0</v>
      </c>
    </row>
    <row r="43" spans="1:26" ht="15.75" hidden="1" thickBot="1" x14ac:dyDescent="0.3">
      <c r="A43" s="77"/>
      <c r="B43" s="78"/>
      <c r="C43" s="78"/>
      <c r="D43" s="9"/>
      <c r="E43" s="10"/>
      <c r="F43" s="64">
        <f>'FORNECEDOR 1'!F43</f>
        <v>0</v>
      </c>
      <c r="G43" s="64">
        <f>'FORNECEDOR 1'!G43</f>
        <v>0</v>
      </c>
      <c r="H43" s="64">
        <f>'FORNECEDOR 1'!H43</f>
        <v>0</v>
      </c>
      <c r="I43" s="70">
        <f t="shared" si="6"/>
        <v>0</v>
      </c>
      <c r="J43" s="64">
        <f>'FORNECEDOR 2'!F43</f>
        <v>0</v>
      </c>
      <c r="K43" s="64">
        <f>'FORNECEDOR 2'!G43</f>
        <v>0</v>
      </c>
      <c r="L43" s="64">
        <f>'FORNECEDOR 2'!H43</f>
        <v>0</v>
      </c>
      <c r="M43" s="70">
        <f t="shared" si="7"/>
        <v>0</v>
      </c>
      <c r="N43" s="64">
        <f>'FORNECEDOR 3'!F43</f>
        <v>0</v>
      </c>
      <c r="O43" s="64">
        <f>'FORNECEDOR 3'!G43</f>
        <v>0</v>
      </c>
      <c r="P43" s="64">
        <f>'FORNECEDOR 3'!H43</f>
        <v>0</v>
      </c>
      <c r="Q43" s="70">
        <f t="shared" si="8"/>
        <v>0</v>
      </c>
      <c r="R43" s="64">
        <f>'FORNECEDOR 4'!F43</f>
        <v>0</v>
      </c>
      <c r="S43" s="64">
        <f>'FORNECEDOR 4'!G43</f>
        <v>0</v>
      </c>
      <c r="T43" s="64">
        <f>'FORNECEDOR 4'!H43</f>
        <v>0</v>
      </c>
      <c r="U43" s="70">
        <f t="shared" si="9"/>
        <v>0</v>
      </c>
      <c r="V43" s="64">
        <f>'FORNECEDOR 5'!F43</f>
        <v>0</v>
      </c>
      <c r="W43" s="64">
        <f>'FORNECEDOR 5'!G43</f>
        <v>0</v>
      </c>
      <c r="X43" s="64">
        <f>'FORNECEDOR 5'!H43</f>
        <v>0</v>
      </c>
      <c r="Y43" s="70">
        <f t="shared" si="10"/>
        <v>0</v>
      </c>
      <c r="Z43" s="71">
        <f t="shared" si="5"/>
        <v>0</v>
      </c>
    </row>
    <row r="44" spans="1:26" ht="15.75" hidden="1" thickBot="1" x14ac:dyDescent="0.3">
      <c r="A44" s="77"/>
      <c r="B44" s="78"/>
      <c r="C44" s="78"/>
      <c r="D44" s="9"/>
      <c r="E44" s="10"/>
      <c r="F44" s="64">
        <f>'FORNECEDOR 1'!F44</f>
        <v>0</v>
      </c>
      <c r="G44" s="64">
        <f>'FORNECEDOR 1'!G44</f>
        <v>0</v>
      </c>
      <c r="H44" s="64">
        <f>'FORNECEDOR 1'!H44</f>
        <v>0</v>
      </c>
      <c r="I44" s="70">
        <f t="shared" si="6"/>
        <v>0</v>
      </c>
      <c r="J44" s="64">
        <f>'FORNECEDOR 2'!F44</f>
        <v>0</v>
      </c>
      <c r="K44" s="64">
        <f>'FORNECEDOR 2'!G44</f>
        <v>0</v>
      </c>
      <c r="L44" s="64">
        <f>'FORNECEDOR 2'!H44</f>
        <v>0</v>
      </c>
      <c r="M44" s="70">
        <f t="shared" si="7"/>
        <v>0</v>
      </c>
      <c r="N44" s="64">
        <f>'FORNECEDOR 3'!F44</f>
        <v>0</v>
      </c>
      <c r="O44" s="64">
        <f>'FORNECEDOR 3'!G44</f>
        <v>0</v>
      </c>
      <c r="P44" s="64">
        <f>'FORNECEDOR 3'!H44</f>
        <v>0</v>
      </c>
      <c r="Q44" s="70">
        <f t="shared" si="8"/>
        <v>0</v>
      </c>
      <c r="R44" s="64">
        <f>'FORNECEDOR 4'!F44</f>
        <v>0</v>
      </c>
      <c r="S44" s="64">
        <f>'FORNECEDOR 4'!G44</f>
        <v>0</v>
      </c>
      <c r="T44" s="64">
        <f>'FORNECEDOR 4'!H44</f>
        <v>0</v>
      </c>
      <c r="U44" s="70">
        <f t="shared" si="9"/>
        <v>0</v>
      </c>
      <c r="V44" s="64">
        <f>'FORNECEDOR 5'!F44</f>
        <v>0</v>
      </c>
      <c r="W44" s="64">
        <f>'FORNECEDOR 5'!G44</f>
        <v>0</v>
      </c>
      <c r="X44" s="64">
        <f>'FORNECEDOR 5'!H44</f>
        <v>0</v>
      </c>
      <c r="Y44" s="70">
        <f t="shared" si="10"/>
        <v>0</v>
      </c>
      <c r="Z44" s="71">
        <f t="shared" si="5"/>
        <v>0</v>
      </c>
    </row>
    <row r="45" spans="1:26" ht="15.75" hidden="1" thickBot="1" x14ac:dyDescent="0.3">
      <c r="A45" s="77"/>
      <c r="B45" s="78"/>
      <c r="C45" s="78"/>
      <c r="D45" s="9"/>
      <c r="E45" s="10"/>
      <c r="F45" s="64">
        <f>'FORNECEDOR 1'!F45</f>
        <v>0</v>
      </c>
      <c r="G45" s="64">
        <f>'FORNECEDOR 1'!G45</f>
        <v>0</v>
      </c>
      <c r="H45" s="64">
        <f>'FORNECEDOR 1'!H45</f>
        <v>0</v>
      </c>
      <c r="I45" s="70">
        <f t="shared" si="6"/>
        <v>0</v>
      </c>
      <c r="J45" s="64">
        <f>'FORNECEDOR 2'!F45</f>
        <v>0</v>
      </c>
      <c r="K45" s="64">
        <f>'FORNECEDOR 2'!G45</f>
        <v>0</v>
      </c>
      <c r="L45" s="64">
        <f>'FORNECEDOR 2'!H45</f>
        <v>0</v>
      </c>
      <c r="M45" s="70">
        <f t="shared" si="7"/>
        <v>0</v>
      </c>
      <c r="N45" s="64">
        <f>'FORNECEDOR 3'!F45</f>
        <v>0</v>
      </c>
      <c r="O45" s="64">
        <f>'FORNECEDOR 3'!G45</f>
        <v>0</v>
      </c>
      <c r="P45" s="64">
        <f>'FORNECEDOR 3'!H45</f>
        <v>0</v>
      </c>
      <c r="Q45" s="70">
        <f t="shared" si="8"/>
        <v>0</v>
      </c>
      <c r="R45" s="64">
        <f>'FORNECEDOR 4'!F45</f>
        <v>0</v>
      </c>
      <c r="S45" s="64">
        <f>'FORNECEDOR 4'!G45</f>
        <v>0</v>
      </c>
      <c r="T45" s="64">
        <f>'FORNECEDOR 4'!H45</f>
        <v>0</v>
      </c>
      <c r="U45" s="70">
        <f t="shared" si="9"/>
        <v>0</v>
      </c>
      <c r="V45" s="64">
        <f>'FORNECEDOR 5'!F45</f>
        <v>0</v>
      </c>
      <c r="W45" s="64">
        <f>'FORNECEDOR 5'!G45</f>
        <v>0</v>
      </c>
      <c r="X45" s="64">
        <f>'FORNECEDOR 5'!H45</f>
        <v>0</v>
      </c>
      <c r="Y45" s="70">
        <f t="shared" si="10"/>
        <v>0</v>
      </c>
      <c r="Z45" s="71">
        <f t="shared" si="5"/>
        <v>0</v>
      </c>
    </row>
    <row r="46" spans="1:26" ht="15.75" hidden="1" thickBot="1" x14ac:dyDescent="0.3">
      <c r="A46" s="77"/>
      <c r="B46" s="78"/>
      <c r="C46" s="78"/>
      <c r="D46" s="9"/>
      <c r="E46" s="10"/>
      <c r="F46" s="64">
        <f>'FORNECEDOR 1'!F46</f>
        <v>0</v>
      </c>
      <c r="G46" s="64">
        <f>'FORNECEDOR 1'!G46</f>
        <v>0</v>
      </c>
      <c r="H46" s="64">
        <f>'FORNECEDOR 1'!H46</f>
        <v>0</v>
      </c>
      <c r="I46" s="70">
        <f t="shared" si="6"/>
        <v>0</v>
      </c>
      <c r="J46" s="64">
        <f>'FORNECEDOR 2'!F46</f>
        <v>0</v>
      </c>
      <c r="K46" s="64">
        <f>'FORNECEDOR 2'!G46</f>
        <v>0</v>
      </c>
      <c r="L46" s="64">
        <f>'FORNECEDOR 2'!H46</f>
        <v>0</v>
      </c>
      <c r="M46" s="70">
        <f t="shared" si="7"/>
        <v>0</v>
      </c>
      <c r="N46" s="64">
        <f>'FORNECEDOR 3'!F46</f>
        <v>0</v>
      </c>
      <c r="O46" s="64">
        <f>'FORNECEDOR 3'!G46</f>
        <v>0</v>
      </c>
      <c r="P46" s="64">
        <f>'FORNECEDOR 3'!H46</f>
        <v>0</v>
      </c>
      <c r="Q46" s="70">
        <f t="shared" si="8"/>
        <v>0</v>
      </c>
      <c r="R46" s="64">
        <f>'FORNECEDOR 4'!F46</f>
        <v>0</v>
      </c>
      <c r="S46" s="64">
        <f>'FORNECEDOR 4'!G46</f>
        <v>0</v>
      </c>
      <c r="T46" s="64">
        <f>'FORNECEDOR 4'!H46</f>
        <v>0</v>
      </c>
      <c r="U46" s="70">
        <f t="shared" si="9"/>
        <v>0</v>
      </c>
      <c r="V46" s="64">
        <f>'FORNECEDOR 5'!F46</f>
        <v>0</v>
      </c>
      <c r="W46" s="64">
        <f>'FORNECEDOR 5'!G46</f>
        <v>0</v>
      </c>
      <c r="X46" s="64">
        <f>'FORNECEDOR 5'!H46</f>
        <v>0</v>
      </c>
      <c r="Y46" s="70">
        <f t="shared" si="10"/>
        <v>0</v>
      </c>
      <c r="Z46" s="71">
        <f t="shared" si="5"/>
        <v>0</v>
      </c>
    </row>
    <row r="47" spans="1:26" ht="15.75" hidden="1" thickBot="1" x14ac:dyDescent="0.3">
      <c r="A47" s="77"/>
      <c r="B47" s="78"/>
      <c r="C47" s="78"/>
      <c r="D47" s="9"/>
      <c r="E47" s="10"/>
      <c r="F47" s="64">
        <f>'FORNECEDOR 1'!F47</f>
        <v>0</v>
      </c>
      <c r="G47" s="64">
        <f>'FORNECEDOR 1'!G47</f>
        <v>0</v>
      </c>
      <c r="H47" s="64">
        <f>'FORNECEDOR 1'!H47</f>
        <v>0</v>
      </c>
      <c r="I47" s="70">
        <f t="shared" si="6"/>
        <v>0</v>
      </c>
      <c r="J47" s="64">
        <f>'FORNECEDOR 2'!F47</f>
        <v>0</v>
      </c>
      <c r="K47" s="64">
        <f>'FORNECEDOR 2'!G47</f>
        <v>0</v>
      </c>
      <c r="L47" s="64">
        <f>'FORNECEDOR 2'!H47</f>
        <v>0</v>
      </c>
      <c r="M47" s="70">
        <f t="shared" si="7"/>
        <v>0</v>
      </c>
      <c r="N47" s="64">
        <f>'FORNECEDOR 3'!F47</f>
        <v>0</v>
      </c>
      <c r="O47" s="64">
        <f>'FORNECEDOR 3'!G47</f>
        <v>0</v>
      </c>
      <c r="P47" s="64">
        <f>'FORNECEDOR 3'!H47</f>
        <v>0</v>
      </c>
      <c r="Q47" s="70">
        <f t="shared" si="8"/>
        <v>0</v>
      </c>
      <c r="R47" s="64">
        <f>'FORNECEDOR 4'!F47</f>
        <v>0</v>
      </c>
      <c r="S47" s="64">
        <f>'FORNECEDOR 4'!G47</f>
        <v>0</v>
      </c>
      <c r="T47" s="64">
        <f>'FORNECEDOR 4'!H47</f>
        <v>0</v>
      </c>
      <c r="U47" s="70">
        <f t="shared" si="9"/>
        <v>0</v>
      </c>
      <c r="V47" s="64">
        <f>'FORNECEDOR 5'!F47</f>
        <v>0</v>
      </c>
      <c r="W47" s="64">
        <f>'FORNECEDOR 5'!G47</f>
        <v>0</v>
      </c>
      <c r="X47" s="64">
        <f>'FORNECEDOR 5'!H47</f>
        <v>0</v>
      </c>
      <c r="Y47" s="70">
        <f t="shared" si="10"/>
        <v>0</v>
      </c>
      <c r="Z47" s="71">
        <f t="shared" si="5"/>
        <v>0</v>
      </c>
    </row>
    <row r="48" spans="1:26" ht="15.75" hidden="1" thickBot="1" x14ac:dyDescent="0.3">
      <c r="A48" s="77"/>
      <c r="B48" s="78"/>
      <c r="C48" s="78"/>
      <c r="D48" s="9"/>
      <c r="E48" s="10"/>
      <c r="F48" s="64">
        <f>'FORNECEDOR 1'!F48</f>
        <v>0</v>
      </c>
      <c r="G48" s="64">
        <f>'FORNECEDOR 1'!G48</f>
        <v>0</v>
      </c>
      <c r="H48" s="64">
        <f>'FORNECEDOR 1'!H48</f>
        <v>0</v>
      </c>
      <c r="I48" s="70">
        <f t="shared" si="6"/>
        <v>0</v>
      </c>
      <c r="J48" s="64">
        <f>'FORNECEDOR 2'!F48</f>
        <v>0</v>
      </c>
      <c r="K48" s="64">
        <f>'FORNECEDOR 2'!G48</f>
        <v>0</v>
      </c>
      <c r="L48" s="64">
        <f>'FORNECEDOR 2'!H48</f>
        <v>0</v>
      </c>
      <c r="M48" s="70">
        <f t="shared" si="7"/>
        <v>0</v>
      </c>
      <c r="N48" s="64">
        <f>'FORNECEDOR 3'!F48</f>
        <v>0</v>
      </c>
      <c r="O48" s="64">
        <f>'FORNECEDOR 3'!G48</f>
        <v>0</v>
      </c>
      <c r="P48" s="64">
        <f>'FORNECEDOR 3'!H48</f>
        <v>0</v>
      </c>
      <c r="Q48" s="70">
        <f t="shared" si="8"/>
        <v>0</v>
      </c>
      <c r="R48" s="64">
        <f>'FORNECEDOR 4'!F48</f>
        <v>0</v>
      </c>
      <c r="S48" s="64">
        <f>'FORNECEDOR 4'!G48</f>
        <v>0</v>
      </c>
      <c r="T48" s="64">
        <f>'FORNECEDOR 4'!H48</f>
        <v>0</v>
      </c>
      <c r="U48" s="70">
        <f t="shared" si="9"/>
        <v>0</v>
      </c>
      <c r="V48" s="64">
        <f>'FORNECEDOR 5'!F48</f>
        <v>0</v>
      </c>
      <c r="W48" s="64">
        <f>'FORNECEDOR 5'!G48</f>
        <v>0</v>
      </c>
      <c r="X48" s="64">
        <f>'FORNECEDOR 5'!H48</f>
        <v>0</v>
      </c>
      <c r="Y48" s="70">
        <f t="shared" si="10"/>
        <v>0</v>
      </c>
      <c r="Z48" s="71">
        <f t="shared" si="5"/>
        <v>0</v>
      </c>
    </row>
    <row r="49" spans="1:26" ht="15.75" hidden="1" thickBot="1" x14ac:dyDescent="0.3">
      <c r="A49" s="77"/>
      <c r="B49" s="78"/>
      <c r="C49" s="78"/>
      <c r="D49" s="9"/>
      <c r="E49" s="10"/>
      <c r="F49" s="64">
        <f>'FORNECEDOR 1'!F49</f>
        <v>0</v>
      </c>
      <c r="G49" s="64">
        <f>'FORNECEDOR 1'!G49</f>
        <v>0</v>
      </c>
      <c r="H49" s="64">
        <f>'FORNECEDOR 1'!H49</f>
        <v>0</v>
      </c>
      <c r="I49" s="70">
        <f t="shared" si="6"/>
        <v>0</v>
      </c>
      <c r="J49" s="64">
        <f>'FORNECEDOR 2'!F49</f>
        <v>0</v>
      </c>
      <c r="K49" s="64">
        <f>'FORNECEDOR 2'!G49</f>
        <v>0</v>
      </c>
      <c r="L49" s="64">
        <f>'FORNECEDOR 2'!H49</f>
        <v>0</v>
      </c>
      <c r="M49" s="70">
        <f t="shared" si="7"/>
        <v>0</v>
      </c>
      <c r="N49" s="64">
        <f>'FORNECEDOR 3'!F49</f>
        <v>0</v>
      </c>
      <c r="O49" s="64">
        <f>'FORNECEDOR 3'!G49</f>
        <v>0</v>
      </c>
      <c r="P49" s="64">
        <f>'FORNECEDOR 3'!H49</f>
        <v>0</v>
      </c>
      <c r="Q49" s="70">
        <f t="shared" si="8"/>
        <v>0</v>
      </c>
      <c r="R49" s="64">
        <f>'FORNECEDOR 4'!F49</f>
        <v>0</v>
      </c>
      <c r="S49" s="64">
        <f>'FORNECEDOR 4'!G49</f>
        <v>0</v>
      </c>
      <c r="T49" s="64">
        <f>'FORNECEDOR 4'!H49</f>
        <v>0</v>
      </c>
      <c r="U49" s="70">
        <f t="shared" si="9"/>
        <v>0</v>
      </c>
      <c r="V49" s="64">
        <f>'FORNECEDOR 5'!F49</f>
        <v>0</v>
      </c>
      <c r="W49" s="64">
        <f>'FORNECEDOR 5'!G49</f>
        <v>0</v>
      </c>
      <c r="X49" s="64">
        <f>'FORNECEDOR 5'!H49</f>
        <v>0</v>
      </c>
      <c r="Y49" s="70">
        <f t="shared" si="10"/>
        <v>0</v>
      </c>
      <c r="Z49" s="71">
        <f t="shared" si="5"/>
        <v>0</v>
      </c>
    </row>
    <row r="50" spans="1:26" ht="15.75" hidden="1" thickBot="1" x14ac:dyDescent="0.3">
      <c r="A50" s="77"/>
      <c r="B50" s="78"/>
      <c r="C50" s="78"/>
      <c r="D50" s="9"/>
      <c r="E50" s="10"/>
      <c r="F50" s="64">
        <f>'FORNECEDOR 1'!F50</f>
        <v>0</v>
      </c>
      <c r="G50" s="64">
        <f>'FORNECEDOR 1'!G50</f>
        <v>0</v>
      </c>
      <c r="H50" s="64">
        <f>'FORNECEDOR 1'!H50</f>
        <v>0</v>
      </c>
      <c r="I50" s="70">
        <f t="shared" si="6"/>
        <v>0</v>
      </c>
      <c r="J50" s="64">
        <f>'FORNECEDOR 2'!F50</f>
        <v>0</v>
      </c>
      <c r="K50" s="64">
        <f>'FORNECEDOR 2'!G50</f>
        <v>0</v>
      </c>
      <c r="L50" s="64">
        <f>'FORNECEDOR 2'!H50</f>
        <v>0</v>
      </c>
      <c r="M50" s="70">
        <f t="shared" si="7"/>
        <v>0</v>
      </c>
      <c r="N50" s="64">
        <f>'FORNECEDOR 3'!F50</f>
        <v>0</v>
      </c>
      <c r="O50" s="64">
        <f>'FORNECEDOR 3'!G50</f>
        <v>0</v>
      </c>
      <c r="P50" s="64">
        <f>'FORNECEDOR 3'!H50</f>
        <v>0</v>
      </c>
      <c r="Q50" s="70">
        <f t="shared" si="8"/>
        <v>0</v>
      </c>
      <c r="R50" s="64">
        <f>'FORNECEDOR 4'!F50</f>
        <v>0</v>
      </c>
      <c r="S50" s="64">
        <f>'FORNECEDOR 4'!G50</f>
        <v>0</v>
      </c>
      <c r="T50" s="64">
        <f>'FORNECEDOR 4'!H50</f>
        <v>0</v>
      </c>
      <c r="U50" s="70">
        <f t="shared" si="9"/>
        <v>0</v>
      </c>
      <c r="V50" s="64">
        <f>'FORNECEDOR 5'!F50</f>
        <v>0</v>
      </c>
      <c r="W50" s="64">
        <f>'FORNECEDOR 5'!G50</f>
        <v>0</v>
      </c>
      <c r="X50" s="64">
        <f>'FORNECEDOR 5'!H50</f>
        <v>0</v>
      </c>
      <c r="Y50" s="70">
        <f t="shared" si="10"/>
        <v>0</v>
      </c>
      <c r="Z50" s="71">
        <f t="shared" si="5"/>
        <v>0</v>
      </c>
    </row>
    <row r="51" spans="1:26" ht="15.75" hidden="1" thickBot="1" x14ac:dyDescent="0.3">
      <c r="A51" s="77"/>
      <c r="B51" s="78"/>
      <c r="C51" s="78"/>
      <c r="D51" s="9"/>
      <c r="E51" s="10"/>
      <c r="F51" s="64">
        <f>'FORNECEDOR 1'!F51</f>
        <v>0</v>
      </c>
      <c r="G51" s="64">
        <f>'FORNECEDOR 1'!G51</f>
        <v>0</v>
      </c>
      <c r="H51" s="64">
        <f>'FORNECEDOR 1'!H51</f>
        <v>0</v>
      </c>
      <c r="I51" s="70">
        <f t="shared" si="6"/>
        <v>0</v>
      </c>
      <c r="J51" s="64">
        <f>'FORNECEDOR 2'!F51</f>
        <v>0</v>
      </c>
      <c r="K51" s="64">
        <f>'FORNECEDOR 2'!G51</f>
        <v>0</v>
      </c>
      <c r="L51" s="64">
        <f>'FORNECEDOR 2'!H51</f>
        <v>0</v>
      </c>
      <c r="M51" s="70">
        <f t="shared" si="7"/>
        <v>0</v>
      </c>
      <c r="N51" s="64">
        <f>'FORNECEDOR 3'!F51</f>
        <v>0</v>
      </c>
      <c r="O51" s="64">
        <f>'FORNECEDOR 3'!G51</f>
        <v>0</v>
      </c>
      <c r="P51" s="64">
        <f>'FORNECEDOR 3'!H51</f>
        <v>0</v>
      </c>
      <c r="Q51" s="70">
        <f t="shared" si="8"/>
        <v>0</v>
      </c>
      <c r="R51" s="64">
        <f>'FORNECEDOR 4'!F51</f>
        <v>0</v>
      </c>
      <c r="S51" s="64">
        <f>'FORNECEDOR 4'!G51</f>
        <v>0</v>
      </c>
      <c r="T51" s="64">
        <f>'FORNECEDOR 4'!H51</f>
        <v>0</v>
      </c>
      <c r="U51" s="70">
        <f t="shared" si="9"/>
        <v>0</v>
      </c>
      <c r="V51" s="64">
        <f>'FORNECEDOR 5'!F51</f>
        <v>0</v>
      </c>
      <c r="W51" s="64">
        <f>'FORNECEDOR 5'!G51</f>
        <v>0</v>
      </c>
      <c r="X51" s="64">
        <f>'FORNECEDOR 5'!H51</f>
        <v>0</v>
      </c>
      <c r="Y51" s="70">
        <f t="shared" si="10"/>
        <v>0</v>
      </c>
      <c r="Z51" s="71">
        <f t="shared" si="5"/>
        <v>0</v>
      </c>
    </row>
    <row r="52" spans="1:26" ht="15.75" hidden="1" thickBot="1" x14ac:dyDescent="0.3">
      <c r="A52" s="77"/>
      <c r="B52" s="78"/>
      <c r="C52" s="78"/>
      <c r="D52" s="9"/>
      <c r="E52" s="10"/>
      <c r="F52" s="64">
        <f>'FORNECEDOR 1'!F52</f>
        <v>0</v>
      </c>
      <c r="G52" s="64">
        <f>'FORNECEDOR 1'!G52</f>
        <v>0</v>
      </c>
      <c r="H52" s="64">
        <f>'FORNECEDOR 1'!H52</f>
        <v>0</v>
      </c>
      <c r="I52" s="70">
        <f t="shared" si="6"/>
        <v>0</v>
      </c>
      <c r="J52" s="64">
        <f>'FORNECEDOR 2'!F52</f>
        <v>0</v>
      </c>
      <c r="K52" s="64">
        <f>'FORNECEDOR 2'!G52</f>
        <v>0</v>
      </c>
      <c r="L52" s="64">
        <f>'FORNECEDOR 2'!H52</f>
        <v>0</v>
      </c>
      <c r="M52" s="70">
        <f t="shared" si="7"/>
        <v>0</v>
      </c>
      <c r="N52" s="64">
        <f>'FORNECEDOR 3'!F52</f>
        <v>0</v>
      </c>
      <c r="O52" s="64">
        <f>'FORNECEDOR 3'!G52</f>
        <v>0</v>
      </c>
      <c r="P52" s="64">
        <f>'FORNECEDOR 3'!H52</f>
        <v>0</v>
      </c>
      <c r="Q52" s="70">
        <f t="shared" si="8"/>
        <v>0</v>
      </c>
      <c r="R52" s="64">
        <f>'FORNECEDOR 4'!F52</f>
        <v>0</v>
      </c>
      <c r="S52" s="64">
        <f>'FORNECEDOR 4'!G52</f>
        <v>0</v>
      </c>
      <c r="T52" s="64">
        <f>'FORNECEDOR 4'!H52</f>
        <v>0</v>
      </c>
      <c r="U52" s="70">
        <f t="shared" si="9"/>
        <v>0</v>
      </c>
      <c r="V52" s="64">
        <f>'FORNECEDOR 5'!F52</f>
        <v>0</v>
      </c>
      <c r="W52" s="64">
        <f>'FORNECEDOR 5'!G52</f>
        <v>0</v>
      </c>
      <c r="X52" s="64">
        <f>'FORNECEDOR 5'!H52</f>
        <v>0</v>
      </c>
      <c r="Y52" s="70">
        <f t="shared" si="10"/>
        <v>0</v>
      </c>
      <c r="Z52" s="71">
        <f t="shared" si="5"/>
        <v>0</v>
      </c>
    </row>
    <row r="53" spans="1:26" ht="15.75" hidden="1" thickBot="1" x14ac:dyDescent="0.3">
      <c r="A53" s="77"/>
      <c r="B53" s="78"/>
      <c r="C53" s="78"/>
      <c r="D53" s="9"/>
      <c r="E53" s="10"/>
      <c r="F53" s="64">
        <f>'FORNECEDOR 1'!F53</f>
        <v>0</v>
      </c>
      <c r="G53" s="64">
        <f>'FORNECEDOR 1'!G53</f>
        <v>0</v>
      </c>
      <c r="H53" s="64">
        <f>'FORNECEDOR 1'!H53</f>
        <v>0</v>
      </c>
      <c r="I53" s="70">
        <f t="shared" si="6"/>
        <v>0</v>
      </c>
      <c r="J53" s="64">
        <f>'FORNECEDOR 2'!F53</f>
        <v>0</v>
      </c>
      <c r="K53" s="64">
        <f>'FORNECEDOR 2'!G53</f>
        <v>0</v>
      </c>
      <c r="L53" s="64">
        <f>'FORNECEDOR 2'!H53</f>
        <v>0</v>
      </c>
      <c r="M53" s="70">
        <f t="shared" si="7"/>
        <v>0</v>
      </c>
      <c r="N53" s="64">
        <f>'FORNECEDOR 3'!F53</f>
        <v>0</v>
      </c>
      <c r="O53" s="64">
        <f>'FORNECEDOR 3'!G53</f>
        <v>0</v>
      </c>
      <c r="P53" s="64">
        <f>'FORNECEDOR 3'!H53</f>
        <v>0</v>
      </c>
      <c r="Q53" s="70">
        <f t="shared" si="8"/>
        <v>0</v>
      </c>
      <c r="R53" s="64">
        <f>'FORNECEDOR 4'!F53</f>
        <v>0</v>
      </c>
      <c r="S53" s="64">
        <f>'FORNECEDOR 4'!G53</f>
        <v>0</v>
      </c>
      <c r="T53" s="64">
        <f>'FORNECEDOR 4'!H53</f>
        <v>0</v>
      </c>
      <c r="U53" s="70">
        <f t="shared" si="9"/>
        <v>0</v>
      </c>
      <c r="V53" s="64">
        <f>'FORNECEDOR 5'!F53</f>
        <v>0</v>
      </c>
      <c r="W53" s="64">
        <f>'FORNECEDOR 5'!G53</f>
        <v>0</v>
      </c>
      <c r="X53" s="64">
        <f>'FORNECEDOR 5'!H53</f>
        <v>0</v>
      </c>
      <c r="Y53" s="70">
        <f t="shared" si="10"/>
        <v>0</v>
      </c>
      <c r="Z53" s="71">
        <f t="shared" si="5"/>
        <v>0</v>
      </c>
    </row>
    <row r="54" spans="1:26" ht="15.75" hidden="1" thickBot="1" x14ac:dyDescent="0.3">
      <c r="A54" s="77"/>
      <c r="B54" s="78"/>
      <c r="C54" s="78"/>
      <c r="D54" s="9"/>
      <c r="E54" s="10"/>
      <c r="F54" s="64">
        <f>'FORNECEDOR 1'!F54</f>
        <v>0</v>
      </c>
      <c r="G54" s="64">
        <f>'FORNECEDOR 1'!G54</f>
        <v>0</v>
      </c>
      <c r="H54" s="64">
        <f>'FORNECEDOR 1'!H54</f>
        <v>0</v>
      </c>
      <c r="I54" s="70">
        <f t="shared" si="6"/>
        <v>0</v>
      </c>
      <c r="J54" s="64">
        <f>'FORNECEDOR 2'!F54</f>
        <v>0</v>
      </c>
      <c r="K54" s="64">
        <f>'FORNECEDOR 2'!G54</f>
        <v>0</v>
      </c>
      <c r="L54" s="64">
        <f>'FORNECEDOR 2'!H54</f>
        <v>0</v>
      </c>
      <c r="M54" s="70">
        <f t="shared" si="7"/>
        <v>0</v>
      </c>
      <c r="N54" s="64">
        <f>'FORNECEDOR 3'!F54</f>
        <v>0</v>
      </c>
      <c r="O54" s="64">
        <f>'FORNECEDOR 3'!G54</f>
        <v>0</v>
      </c>
      <c r="P54" s="64">
        <f>'FORNECEDOR 3'!H54</f>
        <v>0</v>
      </c>
      <c r="Q54" s="70">
        <f t="shared" si="8"/>
        <v>0</v>
      </c>
      <c r="R54" s="64">
        <f>'FORNECEDOR 4'!F54</f>
        <v>0</v>
      </c>
      <c r="S54" s="64">
        <f>'FORNECEDOR 4'!G54</f>
        <v>0</v>
      </c>
      <c r="T54" s="64">
        <f>'FORNECEDOR 4'!H54</f>
        <v>0</v>
      </c>
      <c r="U54" s="70">
        <f t="shared" si="9"/>
        <v>0</v>
      </c>
      <c r="V54" s="64">
        <f>'FORNECEDOR 5'!F54</f>
        <v>0</v>
      </c>
      <c r="W54" s="64">
        <f>'FORNECEDOR 5'!G54</f>
        <v>0</v>
      </c>
      <c r="X54" s="64">
        <f>'FORNECEDOR 5'!H54</f>
        <v>0</v>
      </c>
      <c r="Y54" s="70">
        <f t="shared" si="10"/>
        <v>0</v>
      </c>
      <c r="Z54" s="71">
        <f t="shared" si="5"/>
        <v>0</v>
      </c>
    </row>
    <row r="55" spans="1:26" ht="15.75" hidden="1" thickBot="1" x14ac:dyDescent="0.3">
      <c r="A55" s="77"/>
      <c r="B55" s="78"/>
      <c r="C55" s="78"/>
      <c r="D55" s="9"/>
      <c r="E55" s="10"/>
      <c r="F55" s="64">
        <f>'FORNECEDOR 1'!F55</f>
        <v>0</v>
      </c>
      <c r="G55" s="64">
        <f>'FORNECEDOR 1'!G55</f>
        <v>0</v>
      </c>
      <c r="H55" s="64">
        <f>'FORNECEDOR 1'!H55</f>
        <v>0</v>
      </c>
      <c r="I55" s="70">
        <f t="shared" si="6"/>
        <v>0</v>
      </c>
      <c r="J55" s="64">
        <f>'FORNECEDOR 2'!F55</f>
        <v>0</v>
      </c>
      <c r="K55" s="64">
        <f>'FORNECEDOR 2'!G55</f>
        <v>0</v>
      </c>
      <c r="L55" s="64">
        <f>'FORNECEDOR 2'!H55</f>
        <v>0</v>
      </c>
      <c r="M55" s="70">
        <f t="shared" si="7"/>
        <v>0</v>
      </c>
      <c r="N55" s="64">
        <f>'FORNECEDOR 3'!F55</f>
        <v>0</v>
      </c>
      <c r="O55" s="64">
        <f>'FORNECEDOR 3'!G55</f>
        <v>0</v>
      </c>
      <c r="P55" s="64">
        <f>'FORNECEDOR 3'!H55</f>
        <v>0</v>
      </c>
      <c r="Q55" s="70">
        <f t="shared" si="8"/>
        <v>0</v>
      </c>
      <c r="R55" s="64">
        <f>'FORNECEDOR 4'!F55</f>
        <v>0</v>
      </c>
      <c r="S55" s="64">
        <f>'FORNECEDOR 4'!G55</f>
        <v>0</v>
      </c>
      <c r="T55" s="64">
        <f>'FORNECEDOR 4'!H55</f>
        <v>0</v>
      </c>
      <c r="U55" s="70">
        <f t="shared" si="9"/>
        <v>0</v>
      </c>
      <c r="V55" s="64">
        <f>'FORNECEDOR 5'!F55</f>
        <v>0</v>
      </c>
      <c r="W55" s="64">
        <f>'FORNECEDOR 5'!G55</f>
        <v>0</v>
      </c>
      <c r="X55" s="64">
        <f>'FORNECEDOR 5'!H55</f>
        <v>0</v>
      </c>
      <c r="Y55" s="70">
        <f t="shared" si="10"/>
        <v>0</v>
      </c>
      <c r="Z55" s="71">
        <f t="shared" si="5"/>
        <v>0</v>
      </c>
    </row>
    <row r="56" spans="1:26" ht="16.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21715.33</v>
      </c>
      <c r="G56" s="93"/>
      <c r="H56" s="93"/>
      <c r="I56" s="93"/>
      <c r="J56" s="93">
        <f>SUM(M7:M55)</f>
        <v>14573.06</v>
      </c>
      <c r="K56" s="93"/>
      <c r="L56" s="93"/>
      <c r="M56" s="93"/>
      <c r="N56" s="93">
        <f>SUM(Q7:Q55)</f>
        <v>26021.309999999998</v>
      </c>
      <c r="O56" s="93"/>
      <c r="P56" s="93"/>
      <c r="Q56" s="93"/>
      <c r="R56" s="93">
        <f>SUM(U7:U55)</f>
        <v>14198.79</v>
      </c>
      <c r="S56" s="93"/>
      <c r="T56" s="93"/>
      <c r="U56" s="93"/>
      <c r="V56" s="93">
        <f>SUM(Y7:Y55)</f>
        <v>0</v>
      </c>
      <c r="W56" s="93"/>
      <c r="X56" s="93"/>
      <c r="Y56" s="93"/>
      <c r="Z56" s="14"/>
    </row>
    <row r="57" spans="1:26" ht="15.75" thickTop="1" x14ac:dyDescent="0.25">
      <c r="A57" s="125" t="s">
        <v>23</v>
      </c>
      <c r="B57" s="126"/>
      <c r="C57" s="126"/>
      <c r="D57" s="29"/>
      <c r="E57" s="30"/>
      <c r="F57" s="93">
        <f>'FORNECEDOR 1'!F57</f>
        <v>1026</v>
      </c>
      <c r="G57" s="93"/>
      <c r="H57" s="93"/>
      <c r="I57" s="93"/>
      <c r="J57" s="93">
        <f>'FORNECEDOR 2'!F57</f>
        <v>0</v>
      </c>
      <c r="K57" s="93"/>
      <c r="L57" s="93"/>
      <c r="M57" s="93"/>
      <c r="N57" s="93">
        <f>'FORNECEDOR 3'!F57</f>
        <v>0</v>
      </c>
      <c r="O57" s="93"/>
      <c r="P57" s="93"/>
      <c r="Q57" s="93"/>
      <c r="R57" s="93">
        <f>'FORNECEDOR 4'!F57</f>
        <v>14198.79</v>
      </c>
      <c r="S57" s="93"/>
      <c r="T57" s="93"/>
      <c r="U57" s="93"/>
      <c r="V57" s="93">
        <f>'FORNECEDOR 5'!F57</f>
        <v>0</v>
      </c>
      <c r="W57" s="93"/>
      <c r="X57" s="93"/>
      <c r="Y57" s="93"/>
      <c r="Z57" s="14">
        <f>SUM(F57:Y57)</f>
        <v>15224.79</v>
      </c>
    </row>
    <row r="58" spans="1:26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119">
        <v>0</v>
      </c>
      <c r="K58" s="120"/>
      <c r="L58" s="120"/>
      <c r="M58" s="121"/>
      <c r="N58" s="122">
        <v>0</v>
      </c>
      <c r="O58" s="123"/>
      <c r="P58" s="123"/>
      <c r="Q58" s="124"/>
      <c r="R58" s="94">
        <v>0</v>
      </c>
      <c r="S58" s="95"/>
      <c r="T58" s="95"/>
      <c r="U58" s="96"/>
      <c r="V58" s="119">
        <v>0</v>
      </c>
      <c r="W58" s="120"/>
      <c r="X58" s="120"/>
      <c r="Y58" s="121"/>
      <c r="Z58" s="33"/>
    </row>
    <row r="59" spans="1:26" ht="15.75" x14ac:dyDescent="0.25">
      <c r="A59" s="101" t="s">
        <v>16</v>
      </c>
      <c r="B59" s="102"/>
      <c r="C59" s="103"/>
      <c r="D59" s="31"/>
      <c r="E59" s="32"/>
      <c r="F59" s="97">
        <f t="shared" ref="F59:V59" si="11">F56*(1-F58)</f>
        <v>21715.33</v>
      </c>
      <c r="G59" s="98"/>
      <c r="H59" s="98"/>
      <c r="I59" s="99"/>
      <c r="J59" s="142">
        <f t="shared" si="11"/>
        <v>14573.06</v>
      </c>
      <c r="K59" s="143"/>
      <c r="L59" s="143"/>
      <c r="M59" s="144"/>
      <c r="N59" s="139">
        <f t="shared" si="11"/>
        <v>26021.309999999998</v>
      </c>
      <c r="O59" s="140"/>
      <c r="P59" s="140"/>
      <c r="Q59" s="141"/>
      <c r="R59" s="97">
        <f t="shared" si="11"/>
        <v>14198.79</v>
      </c>
      <c r="S59" s="98"/>
      <c r="T59" s="98"/>
      <c r="U59" s="99"/>
      <c r="V59" s="142">
        <f t="shared" si="11"/>
        <v>0</v>
      </c>
      <c r="W59" s="143"/>
      <c r="X59" s="143"/>
      <c r="Y59" s="144"/>
      <c r="Z59" s="62">
        <f>IF(AND(F59=0,J59=0,N59=0,R59=0,V59=0),MIN(F59,J59,N59,R59,V59),MIN(IF(F59&gt;0,F59,"90000"),IF(J59&gt;0,J59,"90000"),IF(N59&gt;0,Q59,"90000"),IF(U59&gt;0,U59,"90000"),IF(Y59&gt;0,Y59,"90000")))</f>
        <v>14573.06</v>
      </c>
    </row>
    <row r="60" spans="1:26" x14ac:dyDescent="0.25">
      <c r="A60" s="107" t="s">
        <v>8</v>
      </c>
      <c r="B60" s="108"/>
      <c r="C60" s="108"/>
      <c r="D60" s="27"/>
      <c r="E60" s="28"/>
      <c r="F60" s="111"/>
      <c r="G60" s="111"/>
      <c r="H60" s="111"/>
      <c r="I60" s="111"/>
      <c r="J60" s="113"/>
      <c r="K60" s="113"/>
      <c r="L60" s="113"/>
      <c r="M60" s="113"/>
      <c r="N60" s="114"/>
      <c r="O60" s="114"/>
      <c r="P60" s="114"/>
      <c r="Q60" s="114"/>
      <c r="R60" s="111"/>
      <c r="S60" s="111"/>
      <c r="T60" s="111"/>
      <c r="U60" s="111"/>
      <c r="V60" s="113"/>
      <c r="W60" s="113"/>
      <c r="X60" s="113"/>
      <c r="Y60" s="113"/>
      <c r="Z60" s="15"/>
    </row>
    <row r="61" spans="1:26" ht="15.75" thickBot="1" x14ac:dyDescent="0.3">
      <c r="A61" s="109" t="s">
        <v>9</v>
      </c>
      <c r="B61" s="110"/>
      <c r="C61" s="110"/>
      <c r="D61" s="25"/>
      <c r="E61" s="26"/>
      <c r="F61" s="112"/>
      <c r="G61" s="112"/>
      <c r="H61" s="112"/>
      <c r="I61" s="112"/>
      <c r="J61" s="115"/>
      <c r="K61" s="115"/>
      <c r="L61" s="115"/>
      <c r="M61" s="115"/>
      <c r="N61" s="116"/>
      <c r="O61" s="116"/>
      <c r="P61" s="116"/>
      <c r="Q61" s="116"/>
      <c r="R61" s="112"/>
      <c r="S61" s="112"/>
      <c r="T61" s="112"/>
      <c r="U61" s="112"/>
      <c r="V61" s="115"/>
      <c r="W61" s="115"/>
      <c r="X61" s="115"/>
      <c r="Y61" s="115"/>
      <c r="Z61" s="16"/>
    </row>
    <row r="62" spans="1:26" ht="15.75" thickBot="1" x14ac:dyDescent="0.3">
      <c r="A62" s="51"/>
      <c r="B62" s="52"/>
      <c r="C62" s="52"/>
      <c r="D62" s="1"/>
      <c r="E62" s="1"/>
      <c r="F62" s="1"/>
      <c r="G62" s="1"/>
      <c r="H62" s="1"/>
      <c r="I62" s="2"/>
      <c r="J62" s="1"/>
      <c r="K62" s="1"/>
      <c r="L62" s="1"/>
      <c r="M62" s="2"/>
      <c r="N62" s="1"/>
      <c r="O62" s="1"/>
      <c r="P62" s="1"/>
      <c r="Q62" s="2"/>
      <c r="R62" s="2"/>
      <c r="S62" s="2"/>
      <c r="T62" s="2"/>
      <c r="U62" s="2"/>
      <c r="V62" s="2"/>
      <c r="W62" s="2"/>
      <c r="X62" s="2"/>
      <c r="Y62" s="2"/>
      <c r="Z62" s="3"/>
    </row>
    <row r="63" spans="1:26" ht="15.75" thickBot="1" x14ac:dyDescent="0.3">
      <c r="A63" s="100" t="s">
        <v>7</v>
      </c>
      <c r="B63" s="100"/>
      <c r="C63" s="100"/>
      <c r="D63" s="117" t="s">
        <v>5</v>
      </c>
      <c r="E63" s="118"/>
      <c r="F63" s="20" t="s">
        <v>13</v>
      </c>
      <c r="G63" s="43"/>
      <c r="H63" s="43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8"/>
    </row>
    <row r="64" spans="1:26" ht="9.75" customHeight="1" x14ac:dyDescent="0.25">
      <c r="A64" s="104"/>
      <c r="B64" s="105"/>
      <c r="C64" s="105"/>
      <c r="D64" s="106"/>
      <c r="E64" s="106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5"/>
    </row>
    <row r="65" spans="1:26" x14ac:dyDescent="0.25">
      <c r="A65" s="91" t="str">
        <f>F4</f>
        <v>MONTA BLANC</v>
      </c>
      <c r="B65" s="92"/>
      <c r="C65" s="92"/>
      <c r="D65" s="90">
        <f>F59</f>
        <v>21715.33</v>
      </c>
      <c r="E65" s="89"/>
      <c r="F65" s="63">
        <f>IF(D65=0,"",(D65-$Z$59)/$Z$59)</f>
        <v>0.49010091223119939</v>
      </c>
      <c r="G65" s="19"/>
      <c r="H65" s="19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5"/>
    </row>
    <row r="66" spans="1:26" x14ac:dyDescent="0.25">
      <c r="A66" s="91" t="str">
        <f>J4</f>
        <v>MEGA STONE</v>
      </c>
      <c r="B66" s="92"/>
      <c r="C66" s="92"/>
      <c r="D66" s="90">
        <f>J59</f>
        <v>14573.06</v>
      </c>
      <c r="E66" s="89"/>
      <c r="F66" s="63">
        <f t="shared" ref="F66:F71" si="12">IF(D66=0,"",(D66-$Z$59)/$Z$59)</f>
        <v>0</v>
      </c>
      <c r="G66" s="19"/>
      <c r="H66" s="19"/>
      <c r="I66" s="4" t="str">
        <f>IF(D66=$Z$59,"Menor Valor","")</f>
        <v>Menor Valor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5"/>
    </row>
    <row r="67" spans="1:26" x14ac:dyDescent="0.25">
      <c r="A67" s="91" t="str">
        <f>N4</f>
        <v>DI MARMORE</v>
      </c>
      <c r="B67" s="92"/>
      <c r="C67" s="92"/>
      <c r="D67" s="90">
        <f>N59</f>
        <v>26021.309999999998</v>
      </c>
      <c r="E67" s="89"/>
      <c r="F67" s="63">
        <f t="shared" si="12"/>
        <v>0.78557626195184804</v>
      </c>
      <c r="G67" s="19"/>
      <c r="H67" s="19"/>
      <c r="I67" s="4" t="str">
        <f>IF(D67=$Z$59,"Menor Valor","")</f>
        <v/>
      </c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5"/>
    </row>
    <row r="68" spans="1:26" x14ac:dyDescent="0.25">
      <c r="A68" s="91" t="str">
        <f>R4</f>
        <v>RANGEL MARMORES</v>
      </c>
      <c r="B68" s="92"/>
      <c r="C68" s="92"/>
      <c r="D68" s="90">
        <f>R59</f>
        <v>14198.79</v>
      </c>
      <c r="E68" s="89"/>
      <c r="F68" s="63">
        <f t="shared" si="12"/>
        <v>-2.5682320665666555E-2</v>
      </c>
      <c r="G68" s="19"/>
      <c r="H68" s="19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5"/>
    </row>
    <row r="69" spans="1:26" x14ac:dyDescent="0.25">
      <c r="A69" s="91" t="str">
        <f>V4</f>
        <v>Fornecedor 5</v>
      </c>
      <c r="B69" s="92"/>
      <c r="C69" s="92"/>
      <c r="D69" s="90">
        <f>V59</f>
        <v>0</v>
      </c>
      <c r="E69" s="89"/>
      <c r="F69" s="63" t="str">
        <f t="shared" si="12"/>
        <v/>
      </c>
      <c r="G69" s="19"/>
      <c r="H69" s="19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5"/>
    </row>
    <row r="70" spans="1:26" x14ac:dyDescent="0.25">
      <c r="A70" s="91"/>
      <c r="B70" s="92"/>
      <c r="C70" s="92"/>
      <c r="D70" s="90"/>
      <c r="E70" s="89"/>
      <c r="F70" s="19" t="str">
        <f t="shared" si="12"/>
        <v/>
      </c>
      <c r="G70" s="19"/>
      <c r="H70" s="19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5"/>
    </row>
    <row r="71" spans="1:26" x14ac:dyDescent="0.25">
      <c r="A71" s="91"/>
      <c r="B71" s="92"/>
      <c r="C71" s="92"/>
      <c r="D71" s="90"/>
      <c r="E71" s="89"/>
      <c r="F71" s="19" t="str">
        <f t="shared" si="12"/>
        <v/>
      </c>
      <c r="G71" s="19"/>
      <c r="H71" s="19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5"/>
    </row>
    <row r="72" spans="1:26" x14ac:dyDescent="0.25">
      <c r="A72" s="91"/>
      <c r="B72" s="92"/>
      <c r="C72" s="92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5"/>
    </row>
    <row r="73" spans="1:26" x14ac:dyDescent="0.25">
      <c r="A73" s="85" t="s">
        <v>11</v>
      </c>
      <c r="B73" s="86"/>
      <c r="C73" s="86"/>
      <c r="D73" s="89"/>
      <c r="E73" s="89"/>
      <c r="F73" s="89"/>
      <c r="G73" s="34"/>
      <c r="H73" s="34"/>
      <c r="I73" s="4"/>
      <c r="J73" s="4"/>
      <c r="K73" s="4"/>
      <c r="L73" s="4"/>
      <c r="M73" s="4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6"/>
    </row>
    <row r="74" spans="1:26" ht="24.75" customHeight="1" x14ac:dyDescent="0.25">
      <c r="A74" s="87" t="s">
        <v>24</v>
      </c>
      <c r="B74" s="88"/>
      <c r="C74" s="8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44"/>
    </row>
  </sheetData>
  <mergeCells count="123">
    <mergeCell ref="R61:U61"/>
    <mergeCell ref="A47:C47"/>
    <mergeCell ref="A48:C48"/>
    <mergeCell ref="A45:C45"/>
    <mergeCell ref="A46:C46"/>
    <mergeCell ref="J59:M59"/>
    <mergeCell ref="Z4:Z5"/>
    <mergeCell ref="A68:C68"/>
    <mergeCell ref="A69:C69"/>
    <mergeCell ref="D68:E68"/>
    <mergeCell ref="D69:E69"/>
    <mergeCell ref="V60:Y60"/>
    <mergeCell ref="V61:Y61"/>
    <mergeCell ref="V4:Y4"/>
    <mergeCell ref="A57:C57"/>
    <mergeCell ref="V5:Y5"/>
    <mergeCell ref="V56:Y56"/>
    <mergeCell ref="V58:Y58"/>
    <mergeCell ref="V59:Y59"/>
    <mergeCell ref="R4:U4"/>
    <mergeCell ref="R5:U5"/>
    <mergeCell ref="R56:U56"/>
    <mergeCell ref="R58:U58"/>
    <mergeCell ref="R59:U59"/>
    <mergeCell ref="R57:U57"/>
    <mergeCell ref="V57:Y57"/>
    <mergeCell ref="R60:U60"/>
    <mergeCell ref="A33:C33"/>
    <mergeCell ref="A34:C34"/>
    <mergeCell ref="A35:C35"/>
    <mergeCell ref="A36:C36"/>
    <mergeCell ref="A28:C28"/>
    <mergeCell ref="A29:C29"/>
    <mergeCell ref="A30:C30"/>
    <mergeCell ref="A31:C31"/>
    <mergeCell ref="N59:Q59"/>
    <mergeCell ref="F57:I57"/>
    <mergeCell ref="J57:M57"/>
    <mergeCell ref="N57:Q57"/>
    <mergeCell ref="A37:C37"/>
    <mergeCell ref="A38:C38"/>
    <mergeCell ref="A39:C39"/>
    <mergeCell ref="A40:C40"/>
    <mergeCell ref="A41:C41"/>
    <mergeCell ref="A53:C53"/>
    <mergeCell ref="A49:C49"/>
    <mergeCell ref="A50:C50"/>
    <mergeCell ref="A51:C51"/>
    <mergeCell ref="A42:C42"/>
    <mergeCell ref="A43:C43"/>
    <mergeCell ref="A44:C44"/>
    <mergeCell ref="A23:C23"/>
    <mergeCell ref="A24:C24"/>
    <mergeCell ref="A25:C25"/>
    <mergeCell ref="A26:C26"/>
    <mergeCell ref="B2:C2"/>
    <mergeCell ref="A3:Z3"/>
    <mergeCell ref="A4:E4"/>
    <mergeCell ref="A22:C22"/>
    <mergeCell ref="J5:M5"/>
    <mergeCell ref="N5:Q5"/>
    <mergeCell ref="A5:E5"/>
    <mergeCell ref="F4:I4"/>
    <mergeCell ref="J4:M4"/>
    <mergeCell ref="N4:Q4"/>
    <mergeCell ref="A6:C6"/>
    <mergeCell ref="A16:C16"/>
    <mergeCell ref="A17:C17"/>
    <mergeCell ref="A18:C18"/>
    <mergeCell ref="A19:C19"/>
    <mergeCell ref="A20:C20"/>
    <mergeCell ref="A21:C21"/>
    <mergeCell ref="A64:C64"/>
    <mergeCell ref="D64:E64"/>
    <mergeCell ref="J56:M56"/>
    <mergeCell ref="N56:Q56"/>
    <mergeCell ref="A60:C60"/>
    <mergeCell ref="A61:C61"/>
    <mergeCell ref="F60:I60"/>
    <mergeCell ref="F61:I61"/>
    <mergeCell ref="J60:M60"/>
    <mergeCell ref="N60:Q60"/>
    <mergeCell ref="J61:M61"/>
    <mergeCell ref="N61:Q61"/>
    <mergeCell ref="D63:E63"/>
    <mergeCell ref="J58:M58"/>
    <mergeCell ref="N58:Q58"/>
    <mergeCell ref="A56:C56"/>
    <mergeCell ref="A52:C52"/>
    <mergeCell ref="A32:C32"/>
    <mergeCell ref="A73:C73"/>
    <mergeCell ref="A74:C74"/>
    <mergeCell ref="D73:F73"/>
    <mergeCell ref="D65:E65"/>
    <mergeCell ref="D66:E66"/>
    <mergeCell ref="D67:E67"/>
    <mergeCell ref="A72:C72"/>
    <mergeCell ref="F56:I56"/>
    <mergeCell ref="A67:C67"/>
    <mergeCell ref="F58:I58"/>
    <mergeCell ref="F59:I59"/>
    <mergeCell ref="A65:C65"/>
    <mergeCell ref="A66:C66"/>
    <mergeCell ref="A63:C63"/>
    <mergeCell ref="A58:C58"/>
    <mergeCell ref="A59:C59"/>
    <mergeCell ref="A70:C70"/>
    <mergeCell ref="A71:C71"/>
    <mergeCell ref="D70:E70"/>
    <mergeCell ref="D71:E71"/>
    <mergeCell ref="A54:C54"/>
    <mergeCell ref="A55:C55"/>
    <mergeCell ref="F5:I5"/>
    <mergeCell ref="A27:C27"/>
    <mergeCell ref="A7:C7"/>
    <mergeCell ref="A8:C8"/>
    <mergeCell ref="A9:C9"/>
    <mergeCell ref="A10:C10"/>
    <mergeCell ref="A11:C11"/>
    <mergeCell ref="A12:C12"/>
    <mergeCell ref="A13:C13"/>
    <mergeCell ref="A14:C14"/>
    <mergeCell ref="A15:C15"/>
  </mergeCells>
  <conditionalFormatting sqref="I7:I55 Y8:Y55 M8:M55 Q8:Q55 U8:U55">
    <cfRule type="cellIs" priority="43" stopIfTrue="1" operator="equal">
      <formula>0</formula>
    </cfRule>
    <cfRule type="cellIs" dxfId="26" priority="45" operator="equal">
      <formula>$Z7</formula>
    </cfRule>
  </conditionalFormatting>
  <conditionalFormatting sqref="Y7">
    <cfRule type="cellIs" priority="5" stopIfTrue="1" operator="equal">
      <formula>0</formula>
    </cfRule>
    <cfRule type="cellIs" dxfId="25" priority="6" operator="equal">
      <formula>$Z7</formula>
    </cfRule>
  </conditionalFormatting>
  <conditionalFormatting sqref="A65:C71">
    <cfRule type="expression" dxfId="24" priority="71">
      <formula>D65=$Z$59</formula>
    </cfRule>
  </conditionalFormatting>
  <conditionalFormatting sqref="Q7">
    <cfRule type="cellIs" priority="9" stopIfTrue="1" operator="equal">
      <formula>0</formula>
    </cfRule>
    <cfRule type="cellIs" dxfId="23" priority="10" operator="equal">
      <formula>$Z7</formula>
    </cfRule>
  </conditionalFormatting>
  <conditionalFormatting sqref="M7">
    <cfRule type="cellIs" priority="11" stopIfTrue="1" operator="equal">
      <formula>0</formula>
    </cfRule>
    <cfRule type="cellIs" dxfId="22" priority="12" operator="equal">
      <formula>$Z7</formula>
    </cfRule>
  </conditionalFormatting>
  <conditionalFormatting sqref="U7">
    <cfRule type="cellIs" priority="7" stopIfTrue="1" operator="equal">
      <formula>0</formula>
    </cfRule>
    <cfRule type="cellIs" dxfId="21" priority="8" operator="equal">
      <formula>$Z7</formula>
    </cfRule>
  </conditionalFormatting>
  <conditionalFormatting sqref="D65:E65 D67:E71">
    <cfRule type="cellIs" dxfId="20" priority="72" operator="equal">
      <formula>$Z$59</formula>
    </cfRule>
  </conditionalFormatting>
  <conditionalFormatting sqref="D66:E66">
    <cfRule type="cellIs" dxfId="19" priority="73" operator="equal">
      <formula>$Z$59</formula>
    </cfRule>
    <cfRule type="cellIs" dxfId="18" priority="74" operator="equal">
      <formula>$Z$59</formula>
    </cfRule>
  </conditionalFormatting>
  <conditionalFormatting sqref="A66:C66">
    <cfRule type="expression" dxfId="17" priority="75">
      <formula>$D$66=$Z$59</formula>
    </cfRule>
    <cfRule type="expression" dxfId="16" priority="76">
      <formula>$D$66=$Z$59</formula>
    </cfRule>
  </conditionalFormatting>
  <conditionalFormatting sqref="A67:C71">
    <cfRule type="expression" dxfId="15" priority="77">
      <formula>$D$67=$Z$59</formula>
    </cfRule>
  </conditionalFormatting>
  <pageMargins left="0.511811024" right="0.511811024" top="0.78740157499999996" bottom="0.78740157499999996" header="0.31496062000000002" footer="0.31496062000000002"/>
  <pageSetup paperSize="9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K61"/>
  <sheetViews>
    <sheetView topLeftCell="A43" workbookViewId="0">
      <selection activeCell="F61" sqref="F61:I61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6" width="13.28515625" bestFit="1" customWidth="1"/>
    <col min="7" max="8" width="10.7109375" customWidth="1"/>
    <col min="9" max="9" width="13.28515625" bestFit="1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43494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tr">
        <f>COTAÇÃO!F4</f>
        <v>MONTA BLANC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 t="str">
        <f>COTAÇÃO!F5</f>
        <v xml:space="preserve"> Juliana Foligati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 xml:space="preserve">BANHO 01 - Aglostone Branco Prime Polido_-_Tampo medindo 0,85 * 0,50. Frontão 1,35ml * H= 0,20. Saia de 0,04. Acabamento em 1/2 esquadria. 1 Abertura e  colagem de cuba simples mais furo de torneira. </v>
      </c>
      <c r="B7" s="154"/>
      <c r="C7" s="154"/>
      <c r="D7" s="7">
        <f>COTAÇÃO!D7</f>
        <v>1</v>
      </c>
      <c r="E7" s="8" t="str">
        <f>COTAÇÃO!E7</f>
        <v>PÇ</v>
      </c>
      <c r="F7" s="64">
        <v>1176.01</v>
      </c>
      <c r="G7" s="65"/>
      <c r="H7" s="56"/>
      <c r="I7" s="66">
        <f>IF(D7=0,0,F7*$D7)*(1+H7)*(1-G7)</f>
        <v>1176.01</v>
      </c>
      <c r="J7" s="56">
        <f>IF(I7=COTAÇÃO!Z7,'FORNECEDOR 1'!I7,'FORNECEDOR 1'!K7)</f>
        <v>0</v>
      </c>
      <c r="K7" s="58"/>
    </row>
    <row r="8" spans="1:11" ht="15.75" thickBot="1" x14ac:dyDescent="0.3">
      <c r="A8" s="153" t="str">
        <f>COTAÇÃO!A8</f>
        <v xml:space="preserve">BANHO 02 - Aglostone Branco Prime Polido_-_Tampo medindo 0,85 * 0,50. Frontão 1,35ml * H= 0,20. Saia de 0,04. Acabamento em 1/2 esquadria. 1 Abertura e  colagem de cuba simples mais furo de torneira. </v>
      </c>
      <c r="B8" s="154"/>
      <c r="C8" s="154"/>
      <c r="D8" s="7">
        <f>COTAÇÃO!D8</f>
        <v>1</v>
      </c>
      <c r="E8" s="8" t="str">
        <f>COTAÇÃO!E8</f>
        <v>PÇ</v>
      </c>
      <c r="F8" s="67">
        <v>1176.01</v>
      </c>
      <c r="G8" s="68"/>
      <c r="H8" s="69"/>
      <c r="I8" s="70">
        <f t="shared" ref="I8:I54" si="0">IF(D8=0,0,F8*$D8)*(1+H8)-G8</f>
        <v>1176.01</v>
      </c>
      <c r="J8" s="56">
        <f>IF(I8=COTAÇÃO!Z8,'FORNECEDOR 1'!I8,'FORNECEDOR 1'!K8)</f>
        <v>0</v>
      </c>
    </row>
    <row r="9" spans="1:11" ht="15.75" thickBot="1" x14ac:dyDescent="0.3">
      <c r="A9" s="153" t="str">
        <f>COTAÇÃO!A9</f>
        <v>BANHO 03 (MASTER)- Aglostone Branco Prime Polido_-_Tampo medindo 1,35 * 0,50. Frontão 2,35ml * H= 0,20. Saia de 0,04. Acabamento em 1/2 esquadria. 1 Abertura e  colagem de cuba simples mais furo de torneira.</v>
      </c>
      <c r="B9" s="154"/>
      <c r="C9" s="154"/>
      <c r="D9" s="7">
        <f>COTAÇÃO!D9</f>
        <v>1</v>
      </c>
      <c r="E9" s="8" t="str">
        <f>COTAÇÃO!E9</f>
        <v>PÇ</v>
      </c>
      <c r="F9" s="67">
        <v>1692.68</v>
      </c>
      <c r="G9" s="68"/>
      <c r="H9" s="69"/>
      <c r="I9" s="70">
        <f t="shared" si="0"/>
        <v>1692.68</v>
      </c>
      <c r="J9" s="56">
        <f>IF(I9=COTAÇÃO!Z9,'FORNECEDOR 1'!I9,'FORNECEDOR 1'!K9)</f>
        <v>0</v>
      </c>
    </row>
    <row r="10" spans="1:11" ht="15.75" thickBot="1" x14ac:dyDescent="0.3">
      <c r="A10" s="153" t="str">
        <f>COTAÇÃO!A10</f>
        <v>GOURMET - Quartzstone Mont Blanc White Polido_-_Tampo em U medindo 2,50 * 0,30 + 2,35 * 0,60 + 3,00 * 0,60. Frontão 5,50ml * H= 0,20. Saia de 0,04. Acabamento em 1/2 esquadria. 1 Abertura e  colagem de cuba Dupla mais furo de torneira. 1 Corte p/ nicho de Fogão ou CookTop.</v>
      </c>
      <c r="B10" s="154"/>
      <c r="C10" s="154"/>
      <c r="D10" s="7">
        <f>COTAÇÃO!D10</f>
        <v>1</v>
      </c>
      <c r="E10" s="8" t="str">
        <f>COTAÇÃO!E10</f>
        <v>PÇ</v>
      </c>
      <c r="F10" s="67">
        <v>11986.53</v>
      </c>
      <c r="G10" s="68"/>
      <c r="H10" s="69"/>
      <c r="I10" s="70">
        <f t="shared" si="0"/>
        <v>11986.53</v>
      </c>
      <c r="J10" s="56">
        <f>IF(I10=COTAÇÃO!Z10,'FORNECEDOR 1'!I10,'FORNECEDOR 1'!K10)</f>
        <v>0</v>
      </c>
    </row>
    <row r="11" spans="1:11" ht="15.75" thickBot="1" x14ac:dyDescent="0.3">
      <c r="A11" s="153" t="str">
        <f>COTAÇÃO!A11</f>
        <v>LAVABO - Granito Preto Absoluto Polido_-_Tampo medindo 1,40 * 0,50. Frontão 2,40ml * H= 0,20. Saia de 0,04. Acabamento em 1/2 esquadria. 1 Cuba Montada (0,50 * 0,40 * 0,15) na Própria pedra mais furo de torneira.</v>
      </c>
      <c r="B11" s="154"/>
      <c r="C11" s="154"/>
      <c r="D11" s="7">
        <f>COTAÇÃO!D11</f>
        <v>1</v>
      </c>
      <c r="E11" s="8" t="str">
        <f>COTAÇÃO!E11</f>
        <v>PÇ</v>
      </c>
      <c r="F11" s="67">
        <v>4658.1000000000004</v>
      </c>
      <c r="G11" s="68"/>
      <c r="H11" s="69"/>
      <c r="I11" s="70">
        <f t="shared" si="0"/>
        <v>4658.1000000000004</v>
      </c>
      <c r="J11" s="56">
        <f>IF(I11=COTAÇÃO!Z11,'FORNECEDOR 1'!I11,'FORNECEDOR 1'!K11)</f>
        <v>0</v>
      </c>
    </row>
    <row r="12" spans="1:11" ht="15.75" thickBot="1" x14ac:dyDescent="0.3">
      <c r="A12" s="153" t="str">
        <f>COTAÇÃO!A12</f>
        <v>OMISSOS</v>
      </c>
      <c r="B12" s="154"/>
      <c r="C12" s="154"/>
      <c r="D12" s="7">
        <f>COTAÇÃO!D12</f>
        <v>1</v>
      </c>
      <c r="E12" s="8" t="str">
        <f>COTAÇÃO!E12</f>
        <v>VB</v>
      </c>
      <c r="F12" s="67">
        <v>1026</v>
      </c>
      <c r="G12" s="68"/>
      <c r="H12" s="69"/>
      <c r="I12" s="70">
        <f t="shared" si="0"/>
        <v>1026</v>
      </c>
      <c r="J12" s="56">
        <f>IF(I12=COTAÇÃO!Z12,'FORNECEDOR 1'!I12,'FORNECEDOR 1'!K12)</f>
        <v>1026</v>
      </c>
    </row>
    <row r="13" spans="1:11" ht="15.75" thickBot="1" x14ac:dyDescent="0.3">
      <c r="A13" s="153">
        <f>COTAÇÃO!A13</f>
        <v>0</v>
      </c>
      <c r="B13" s="154"/>
      <c r="C13" s="154"/>
      <c r="D13" s="7">
        <f>COTAÇÃO!D13</f>
        <v>0</v>
      </c>
      <c r="E13" s="8">
        <f>COTAÇÃO!E13</f>
        <v>0</v>
      </c>
      <c r="F13" s="23"/>
      <c r="G13" s="41"/>
      <c r="H13" s="38"/>
      <c r="I13" s="12">
        <f t="shared" si="0"/>
        <v>0</v>
      </c>
      <c r="J13" s="56">
        <f>IF(I13=COTAÇÃO!Z13,'FORNECEDOR 1'!I13,'FORNECEDOR 1'!K13)</f>
        <v>0</v>
      </c>
    </row>
    <row r="14" spans="1:11" ht="15.75" thickBot="1" x14ac:dyDescent="0.3">
      <c r="A14" s="153">
        <f>COTAÇÃO!A14</f>
        <v>0</v>
      </c>
      <c r="B14" s="154"/>
      <c r="C14" s="154"/>
      <c r="D14" s="7">
        <f>COTAÇÃO!D14</f>
        <v>0</v>
      </c>
      <c r="E14" s="8">
        <f>COTAÇÃO!E14</f>
        <v>0</v>
      </c>
      <c r="F14" s="23"/>
      <c r="G14" s="41"/>
      <c r="H14" s="38"/>
      <c r="I14" s="12">
        <f t="shared" si="0"/>
        <v>0</v>
      </c>
      <c r="J14" s="56">
        <f>IF(I14=COTAÇÃO!Z14,'FORNECEDOR 1'!I14,'FORNECEDOR 1'!K14)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1'!I15,'FORNECEDOR 1'!K15)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1'!I16,'FORNECEDOR 1'!K16)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1'!I17,'FORNECEDOR 1'!K17)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1'!I18,'FORNECEDOR 1'!K18)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1'!I19,'FORNECEDOR 1'!K19)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1'!I20,'FORNECEDOR 1'!K20)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1'!I21,'FORNECEDOR 1'!K21)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1'!I22,'FORNECEDOR 1'!K22)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1'!I23,'FORNECEDOR 1'!K23)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1'!I24,'FORNECEDOR 1'!K24)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1'!I25,'FORNECEDOR 1'!K25)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1'!I26,'FORNECEDOR 1'!K26)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1'!I27,'FORNECEDOR 1'!K27)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1'!I28,'FORNECEDOR 1'!K28)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1'!I29,'FORNECEDOR 1'!K29)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1'!I30,'FORNECEDOR 1'!K30)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1'!I31,'FORNECEDOR 1'!K31)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1'!I32,'FORNECEDOR 1'!K32)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1'!I33,'FORNECEDOR 1'!K33)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1'!I34,'FORNECEDOR 1'!K34)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1'!I35,'FORNECEDOR 1'!K35)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1'!I36,'FORNECEDOR 1'!K36)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1'!I37,'FORNECEDOR 1'!K37)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1'!I38,'FORNECEDOR 1'!K38)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1'!I39,'FORNECEDOR 1'!K39)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1'!I40,'FORNECEDOR 1'!K40)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1'!I41,'FORNECEDOR 1'!K41)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1'!I42,'FORNECEDOR 1'!K42)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1'!I43,'FORNECEDOR 1'!K43)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1'!I44,'FORNECEDOR 1'!K44)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1'!I45,'FORNECEDOR 1'!K45)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1'!I46,'FORNECEDOR 1'!K46)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1'!I47,'FORNECEDOR 1'!K47)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1'!I48,'FORNECEDOR 1'!K48)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1'!I49,'FORNECEDOR 1'!K49)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1'!I50,'FORNECEDOR 1'!K50)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1'!I51,'FORNECEDOR 1'!K51)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1'!I52,'FORNECEDOR 1'!K52)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1'!I53,'FORNECEDOR 1'!K53)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1'!I54,'FORNECEDOR 1'!K54)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ref="I55" si="1">IF(D55=0,0,F55*$D55)*(1+H55)-G55</f>
        <v>0</v>
      </c>
      <c r="J55" s="56">
        <f>IF(I55=COTAÇÃO!Z55,'FORNECEDOR 1'!I55,'FORNECEDOR 1'!K55)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21715.33</v>
      </c>
      <c r="G56" s="93"/>
      <c r="H56" s="93"/>
      <c r="I56" s="93"/>
      <c r="J56" s="59">
        <f>SUM(J7:J55)</f>
        <v>1026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1026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2">F56*(1-F58)</f>
        <v>21715.33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40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>
        <v>15</v>
      </c>
      <c r="G61" s="112"/>
      <c r="H61" s="112"/>
      <c r="I61" s="112"/>
      <c r="J61" s="60"/>
    </row>
  </sheetData>
  <mergeCells count="67">
    <mergeCell ref="A55:C55"/>
    <mergeCell ref="A57:C57"/>
    <mergeCell ref="F57:I57"/>
    <mergeCell ref="A59:C59"/>
    <mergeCell ref="F59:I59"/>
    <mergeCell ref="A60:C60"/>
    <mergeCell ref="F60:I60"/>
    <mergeCell ref="A61:C61"/>
    <mergeCell ref="F61:I61"/>
    <mergeCell ref="A56:C56"/>
    <mergeCell ref="F56:I56"/>
    <mergeCell ref="A58:C58"/>
    <mergeCell ref="F58:I58"/>
    <mergeCell ref="A54:C54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42:C42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1:C41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18:C18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6:C6"/>
    <mergeCell ref="B2:C2"/>
    <mergeCell ref="A4:E4"/>
    <mergeCell ref="F4:I4"/>
    <mergeCell ref="A5:E5"/>
    <mergeCell ref="F5:I5"/>
  </mergeCells>
  <conditionalFormatting sqref="I7:I55">
    <cfRule type="cellIs" priority="2" stopIfTrue="1" operator="equal">
      <formula>0</formula>
    </cfRule>
    <cfRule type="cellIs" dxfId="14" priority="3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3"/>
  <dimension ref="A1:K61"/>
  <sheetViews>
    <sheetView topLeftCell="A43" workbookViewId="0">
      <selection activeCell="F61" sqref="F61:I61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8" width="10.7109375" customWidth="1"/>
    <col min="9" max="9" width="12.7109375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43494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tr">
        <f>COTAÇÃO!J4</f>
        <v>MEGA STONE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 t="str">
        <f>COTAÇÃO!J5</f>
        <v>THABATA DI LUCIO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 xml:space="preserve">BANHO 01 - Aglostone Branco Prime Polido_-_Tampo medindo 0,85 * 0,50. Frontão 1,35ml * H= 0,20. Saia de 0,04. Acabamento em 1/2 esquadria. 1 Abertura e  colagem de cuba simples mais furo de torneira. </v>
      </c>
      <c r="B7" s="154"/>
      <c r="C7" s="154"/>
      <c r="D7" s="7">
        <f>COTAÇÃO!D7</f>
        <v>1</v>
      </c>
      <c r="E7" s="8" t="str">
        <f>COTAÇÃO!E7</f>
        <v>PÇ</v>
      </c>
      <c r="F7" s="21">
        <v>789.36</v>
      </c>
      <c r="G7" s="40"/>
      <c r="H7" s="37"/>
      <c r="I7" s="11">
        <f>IF(D7=0,0,F7*$D7)*(1+H7)*(1-G7)</f>
        <v>789.36</v>
      </c>
      <c r="J7" s="56">
        <f>IF(I7=COTAÇÃO!Z7,'FORNECEDOR 2'!I7,'FORNECEDOR 2'!K7)</f>
        <v>0</v>
      </c>
      <c r="K7" s="58"/>
    </row>
    <row r="8" spans="1:11" ht="15.75" thickBot="1" x14ac:dyDescent="0.3">
      <c r="A8" s="153" t="str">
        <f>COTAÇÃO!A8</f>
        <v xml:space="preserve">BANHO 02 - Aglostone Branco Prime Polido_-_Tampo medindo 0,85 * 0,50. Frontão 1,35ml * H= 0,20. Saia de 0,04. Acabamento em 1/2 esquadria. 1 Abertura e  colagem de cuba simples mais furo de torneira. </v>
      </c>
      <c r="B8" s="154"/>
      <c r="C8" s="154"/>
      <c r="D8" s="7">
        <f>COTAÇÃO!D8</f>
        <v>1</v>
      </c>
      <c r="E8" s="8" t="str">
        <f>COTAÇÃO!E8</f>
        <v>PÇ</v>
      </c>
      <c r="F8" s="22">
        <v>785.97</v>
      </c>
      <c r="G8" s="41"/>
      <c r="H8" s="38"/>
      <c r="I8" s="12">
        <f t="shared" ref="I8:I55" si="0">IF(D8=0,0,F8*$D8)*(1+H8)-G8</f>
        <v>785.97</v>
      </c>
      <c r="J8" s="56">
        <f>IF(I8=COTAÇÃO!Z8,'FORNECEDOR 2'!I8,'FORNECEDOR 2'!K8)</f>
        <v>0</v>
      </c>
    </row>
    <row r="9" spans="1:11" ht="15.75" thickBot="1" x14ac:dyDescent="0.3">
      <c r="A9" s="153" t="str">
        <f>COTAÇÃO!A9</f>
        <v>BANHO 03 (MASTER)- Aglostone Branco Prime Polido_-_Tampo medindo 1,35 * 0,50. Frontão 2,35ml * H= 0,20. Saia de 0,04. Acabamento em 1/2 esquadria. 1 Abertura e  colagem de cuba simples mais furo de torneira.</v>
      </c>
      <c r="B9" s="154"/>
      <c r="C9" s="154"/>
      <c r="D9" s="7">
        <f>COTAÇÃO!D9</f>
        <v>1</v>
      </c>
      <c r="E9" s="8" t="str">
        <f>COTAÇÃO!E9</f>
        <v>PÇ</v>
      </c>
      <c r="F9" s="22">
        <v>1133</v>
      </c>
      <c r="G9" s="41"/>
      <c r="H9" s="38"/>
      <c r="I9" s="12">
        <f t="shared" si="0"/>
        <v>1133</v>
      </c>
      <c r="J9" s="56">
        <f>IF(I9=COTAÇÃO!Z9,'FORNECEDOR 2'!I9,'FORNECEDOR 2'!K9)</f>
        <v>0</v>
      </c>
    </row>
    <row r="10" spans="1:11" ht="15.75" thickBot="1" x14ac:dyDescent="0.3">
      <c r="A10" s="153" t="str">
        <f>COTAÇÃO!A10</f>
        <v>GOURMET - Quartzstone Mont Blanc White Polido_-_Tampo em U medindo 2,50 * 0,30 + 2,35 * 0,60 + 3,00 * 0,60. Frontão 5,50ml * H= 0,20. Saia de 0,04. Acabamento em 1/2 esquadria. 1 Abertura e  colagem de cuba Dupla mais furo de torneira. 1 Corte p/ nicho de Fogão ou CookTop.</v>
      </c>
      <c r="B10" s="154"/>
      <c r="C10" s="154"/>
      <c r="D10" s="7">
        <f>COTAÇÃO!D10</f>
        <v>1</v>
      </c>
      <c r="E10" s="8" t="str">
        <f>COTAÇÃO!E10</f>
        <v>PÇ</v>
      </c>
      <c r="F10" s="23">
        <v>8392.23</v>
      </c>
      <c r="G10" s="41"/>
      <c r="H10" s="38"/>
      <c r="I10" s="12">
        <f t="shared" si="0"/>
        <v>8392.23</v>
      </c>
      <c r="J10" s="56">
        <f>IF(I10=COTAÇÃO!Z10,'FORNECEDOR 2'!I10,'FORNECEDOR 2'!K10)</f>
        <v>0</v>
      </c>
    </row>
    <row r="11" spans="1:11" ht="15.75" thickBot="1" x14ac:dyDescent="0.3">
      <c r="A11" s="153" t="str">
        <f>COTAÇÃO!A11</f>
        <v>LAVABO - Granito Preto Absoluto Polido_-_Tampo medindo 1,40 * 0,50. Frontão 2,40ml * H= 0,20. Saia de 0,04. Acabamento em 1/2 esquadria. 1 Cuba Montada (0,50 * 0,40 * 0,15) na Própria pedra mais furo de torneira.</v>
      </c>
      <c r="B11" s="154"/>
      <c r="C11" s="154"/>
      <c r="D11" s="7">
        <f>COTAÇÃO!D11</f>
        <v>1</v>
      </c>
      <c r="E11" s="8" t="str">
        <f>COTAÇÃO!E11</f>
        <v>PÇ</v>
      </c>
      <c r="F11" s="23">
        <v>3472.5</v>
      </c>
      <c r="G11" s="41"/>
      <c r="H11" s="38"/>
      <c r="I11" s="12">
        <f t="shared" si="0"/>
        <v>3472.5</v>
      </c>
      <c r="J11" s="56">
        <f>IF(I11=COTAÇÃO!Z11,'FORNECEDOR 2'!I11,'FORNECEDOR 2'!K11)</f>
        <v>0</v>
      </c>
    </row>
    <row r="12" spans="1:11" ht="15.75" thickBot="1" x14ac:dyDescent="0.3">
      <c r="A12" s="153" t="str">
        <f>COTAÇÃO!A12</f>
        <v>OMISSOS</v>
      </c>
      <c r="B12" s="154"/>
      <c r="C12" s="154"/>
      <c r="D12" s="7">
        <f>COTAÇÃO!D12</f>
        <v>1</v>
      </c>
      <c r="E12" s="8" t="str">
        <f>COTAÇÃO!E12</f>
        <v>VB</v>
      </c>
      <c r="F12" s="23"/>
      <c r="G12" s="41"/>
      <c r="H12" s="38"/>
      <c r="I12" s="12">
        <f t="shared" si="0"/>
        <v>0</v>
      </c>
      <c r="J12" s="56">
        <f>IF(I12=COTAÇÃO!Z12,'FORNECEDOR 2'!I12,'FORNECEDOR 2'!K12)</f>
        <v>0</v>
      </c>
    </row>
    <row r="13" spans="1:11" ht="15.75" thickBot="1" x14ac:dyDescent="0.3">
      <c r="A13" s="153">
        <f>COTAÇÃO!A13</f>
        <v>0</v>
      </c>
      <c r="B13" s="154"/>
      <c r="C13" s="154"/>
      <c r="D13" s="7">
        <f>COTAÇÃO!D13</f>
        <v>0</v>
      </c>
      <c r="E13" s="8">
        <f>COTAÇÃO!E13</f>
        <v>0</v>
      </c>
      <c r="F13" s="23"/>
      <c r="G13" s="41"/>
      <c r="H13" s="38"/>
      <c r="I13" s="12">
        <f t="shared" si="0"/>
        <v>0</v>
      </c>
      <c r="J13" s="56">
        <f>IF(I13=COTAÇÃO!Z13,'FORNECEDOR 2'!I13,'FORNECEDOR 2'!K13)</f>
        <v>0</v>
      </c>
    </row>
    <row r="14" spans="1:11" ht="15.75" thickBot="1" x14ac:dyDescent="0.3">
      <c r="A14" s="153">
        <f>COTAÇÃO!A14</f>
        <v>0</v>
      </c>
      <c r="B14" s="154"/>
      <c r="C14" s="154"/>
      <c r="D14" s="7">
        <f>COTAÇÃO!D14</f>
        <v>0</v>
      </c>
      <c r="E14" s="8">
        <f>COTAÇÃO!E14</f>
        <v>0</v>
      </c>
      <c r="F14" s="23"/>
      <c r="G14" s="41"/>
      <c r="H14" s="38"/>
      <c r="I14" s="12">
        <f t="shared" si="0"/>
        <v>0</v>
      </c>
      <c r="J14" s="56">
        <f>IF(I14=COTAÇÃO!Z14,'FORNECEDOR 2'!I14,'FORNECEDOR 2'!K14)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2'!I15,'FORNECEDOR 2'!K15)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2'!I16,'FORNECEDOR 2'!K16)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2'!I17,'FORNECEDOR 2'!K17)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2'!I18,'FORNECEDOR 2'!K18)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2'!I19,'FORNECEDOR 2'!K19)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2'!I20,'FORNECEDOR 2'!K20)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2'!I21,'FORNECEDOR 2'!K21)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2'!I22,'FORNECEDOR 2'!K22)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2'!I23,'FORNECEDOR 2'!K23)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2'!I24,'FORNECEDOR 2'!K24)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2'!I25,'FORNECEDOR 2'!K25)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2'!I26,'FORNECEDOR 2'!K26)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2'!I27,'FORNECEDOR 2'!K27)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2'!I28,'FORNECEDOR 2'!K28)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2'!I29,'FORNECEDOR 2'!K29)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2'!I30,'FORNECEDOR 2'!K30)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2'!I31,'FORNECEDOR 2'!K31)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2'!I32,'FORNECEDOR 2'!K32)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2'!I33,'FORNECEDOR 2'!K33)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2'!I34,'FORNECEDOR 2'!K34)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2'!I35,'FORNECEDOR 2'!K35)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2'!I36,'FORNECEDOR 2'!K36)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2'!I37,'FORNECEDOR 2'!K37)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2'!I38,'FORNECEDOR 2'!K38)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2'!I39,'FORNECEDOR 2'!K39)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2'!I40,'FORNECEDOR 2'!K40)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2'!I41,'FORNECEDOR 2'!K41)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2'!I42,'FORNECEDOR 2'!K42)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2'!I43,'FORNECEDOR 2'!K43)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2'!I44,'FORNECEDOR 2'!K44)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2'!I45,'FORNECEDOR 2'!K45)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2'!I46,'FORNECEDOR 2'!K46)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2'!I47,'FORNECEDOR 2'!K47)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2'!I48,'FORNECEDOR 2'!K48)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2'!I49,'FORNECEDOR 2'!K49)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2'!I50,'FORNECEDOR 2'!K50)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2'!I51,'FORNECEDOR 2'!K51)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2'!I52,'FORNECEDOR 2'!K52)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2'!I53,'FORNECEDOR 2'!K53)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2'!I54,'FORNECEDOR 2'!K54)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si="0"/>
        <v>0</v>
      </c>
      <c r="J55" s="56">
        <f>IF(I55=COTAÇÃO!Z55,'FORNECEDOR 2'!I55,'FORNECEDOR 2'!K55)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14573.06</v>
      </c>
      <c r="G56" s="93"/>
      <c r="H56" s="93"/>
      <c r="I56" s="93"/>
      <c r="J56" s="59">
        <f>SUM(J7:J55)</f>
        <v>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14573.06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40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>
        <v>15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3" stopIfTrue="1" operator="equal">
      <formula>0</formula>
    </cfRule>
    <cfRule type="cellIs" dxfId="13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12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1"/>
  <sheetViews>
    <sheetView topLeftCell="A49" workbookViewId="0">
      <selection activeCell="F62" sqref="F62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6" width="13.28515625" bestFit="1" customWidth="1"/>
    <col min="7" max="8" width="10.7109375" customWidth="1"/>
    <col min="9" max="9" width="13.28515625" bestFit="1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43494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tr">
        <f>COTAÇÃO!N4</f>
        <v>DI MARMORE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 t="str">
        <f>COTAÇÃO!N5</f>
        <v>SEM INFORMAÇÃO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 xml:space="preserve">BANHO 01 - Aglostone Branco Prime Polido_-_Tampo medindo 0,85 * 0,50. Frontão 1,35ml * H= 0,20. Saia de 0,04. Acabamento em 1/2 esquadria. 1 Abertura e  colagem de cuba simples mais furo de torneira. </v>
      </c>
      <c r="B7" s="154"/>
      <c r="C7" s="154"/>
      <c r="D7" s="7">
        <f>COTAÇÃO!D7</f>
        <v>1</v>
      </c>
      <c r="E7" s="8" t="str">
        <f>COTAÇÃO!E7</f>
        <v>PÇ</v>
      </c>
      <c r="F7" s="64">
        <v>1115.54</v>
      </c>
      <c r="G7" s="65"/>
      <c r="H7" s="56"/>
      <c r="I7" s="66">
        <f>IF(D7=0,0,F7*$D7)*(1+H7)*(1-G7)</f>
        <v>1115.54</v>
      </c>
      <c r="J7" s="56">
        <f>IF(I7=COTAÇÃO!Z7,'FORNECEDOR 3'!I7,'FORNECEDOR 3'!K7)</f>
        <v>0</v>
      </c>
      <c r="K7" s="58"/>
    </row>
    <row r="8" spans="1:11" ht="15.75" thickBot="1" x14ac:dyDescent="0.3">
      <c r="A8" s="153" t="str">
        <f>COTAÇÃO!A8</f>
        <v xml:space="preserve">BANHO 02 - Aglostone Branco Prime Polido_-_Tampo medindo 0,85 * 0,50. Frontão 1,35ml * H= 0,20. Saia de 0,04. Acabamento em 1/2 esquadria. 1 Abertura e  colagem de cuba simples mais furo de torneira. </v>
      </c>
      <c r="B8" s="154"/>
      <c r="C8" s="154"/>
      <c r="D8" s="7">
        <f>COTAÇÃO!D8</f>
        <v>1</v>
      </c>
      <c r="E8" s="8" t="str">
        <f>COTAÇÃO!E8</f>
        <v>PÇ</v>
      </c>
      <c r="F8" s="67">
        <v>1115.54</v>
      </c>
      <c r="G8" s="68"/>
      <c r="H8" s="69"/>
      <c r="I8" s="70">
        <f t="shared" ref="I8:I55" si="0">IF(D8=0,0,F8*$D8)*(1+H8)-G8</f>
        <v>1115.54</v>
      </c>
      <c r="J8" s="56">
        <f>IF(I8=COTAÇÃO!Z8,'FORNECEDOR 3'!I8,'FORNECEDOR 3'!K8)</f>
        <v>0</v>
      </c>
    </row>
    <row r="9" spans="1:11" ht="15.75" thickBot="1" x14ac:dyDescent="0.3">
      <c r="A9" s="153" t="str">
        <f>COTAÇÃO!A9</f>
        <v>BANHO 03 (MASTER)- Aglostone Branco Prime Polido_-_Tampo medindo 1,35 * 0,50. Frontão 2,35ml * H= 0,20. Saia de 0,04. Acabamento em 1/2 esquadria. 1 Abertura e  colagem de cuba simples mais furo de torneira.</v>
      </c>
      <c r="B9" s="154"/>
      <c r="C9" s="154"/>
      <c r="D9" s="7">
        <f>COTAÇÃO!D9</f>
        <v>1</v>
      </c>
      <c r="E9" s="8" t="str">
        <f>COTAÇÃO!E9</f>
        <v>PÇ</v>
      </c>
      <c r="F9" s="67">
        <v>1618.32</v>
      </c>
      <c r="G9" s="68"/>
      <c r="H9" s="69"/>
      <c r="I9" s="70">
        <f t="shared" si="0"/>
        <v>1618.32</v>
      </c>
      <c r="J9" s="56">
        <f>IF(I9=COTAÇÃO!Z9,'FORNECEDOR 3'!I9,'FORNECEDOR 3'!K9)</f>
        <v>0</v>
      </c>
    </row>
    <row r="10" spans="1:11" ht="15.75" thickBot="1" x14ac:dyDescent="0.3">
      <c r="A10" s="153" t="str">
        <f>COTAÇÃO!A10</f>
        <v>GOURMET - Quartzstone Mont Blanc White Polido_-_Tampo em U medindo 2,50 * 0,30 + 2,35 * 0,60 + 3,00 * 0,60. Frontão 5,50ml * H= 0,20. Saia de 0,04. Acabamento em 1/2 esquadria. 1 Abertura e  colagem de cuba Dupla mais furo de torneira. 1 Corte p/ nicho de Fogão ou CookTop.</v>
      </c>
      <c r="B10" s="154"/>
      <c r="C10" s="154"/>
      <c r="D10" s="7">
        <f>COTAÇÃO!D10</f>
        <v>1</v>
      </c>
      <c r="E10" s="8" t="str">
        <f>COTAÇÃO!E10</f>
        <v>PÇ</v>
      </c>
      <c r="F10" s="67">
        <v>16951.62</v>
      </c>
      <c r="G10" s="68"/>
      <c r="H10" s="69"/>
      <c r="I10" s="70">
        <f t="shared" si="0"/>
        <v>16951.62</v>
      </c>
      <c r="J10" s="56">
        <f>IF(I10=COTAÇÃO!Z10,'FORNECEDOR 3'!I10,'FORNECEDOR 3'!K10)</f>
        <v>0</v>
      </c>
    </row>
    <row r="11" spans="1:11" ht="15.75" thickBot="1" x14ac:dyDescent="0.3">
      <c r="A11" s="153" t="str">
        <f>COTAÇÃO!A11</f>
        <v>LAVABO - Granito Preto Absoluto Polido_-_Tampo medindo 1,40 * 0,50. Frontão 2,40ml * H= 0,20. Saia de 0,04. Acabamento em 1/2 esquadria. 1 Cuba Montada (0,50 * 0,40 * 0,15) na Própria pedra mais furo de torneira.</v>
      </c>
      <c r="B11" s="154"/>
      <c r="C11" s="154"/>
      <c r="D11" s="7">
        <f>COTAÇÃO!D11</f>
        <v>1</v>
      </c>
      <c r="E11" s="8" t="str">
        <f>COTAÇÃO!E11</f>
        <v>PÇ</v>
      </c>
      <c r="F11" s="67">
        <v>4102.3599999999997</v>
      </c>
      <c r="G11" s="68"/>
      <c r="H11" s="69"/>
      <c r="I11" s="70">
        <f t="shared" si="0"/>
        <v>4102.3599999999997</v>
      </c>
      <c r="J11" s="56">
        <f>IF(I11=COTAÇÃO!Z11,'FORNECEDOR 3'!I11,'FORNECEDOR 3'!K11)</f>
        <v>0</v>
      </c>
    </row>
    <row r="12" spans="1:11" ht="15.75" thickBot="1" x14ac:dyDescent="0.3">
      <c r="A12" s="153" t="str">
        <f>COTAÇÃO!A12</f>
        <v>OMISSOS</v>
      </c>
      <c r="B12" s="154"/>
      <c r="C12" s="154"/>
      <c r="D12" s="7">
        <f>COTAÇÃO!D12</f>
        <v>1</v>
      </c>
      <c r="E12" s="8" t="str">
        <f>COTAÇÃO!E12</f>
        <v>VB</v>
      </c>
      <c r="F12" s="67">
        <v>1117.93</v>
      </c>
      <c r="G12" s="68"/>
      <c r="H12" s="69"/>
      <c r="I12" s="70">
        <f t="shared" si="0"/>
        <v>1117.93</v>
      </c>
      <c r="J12" s="56">
        <f>IF(I12=COTAÇÃO!Z12,'FORNECEDOR 3'!I12,'FORNECEDOR 3'!K12)</f>
        <v>0</v>
      </c>
    </row>
    <row r="13" spans="1:11" ht="15.75" thickBot="1" x14ac:dyDescent="0.3">
      <c r="A13" s="153">
        <f>COTAÇÃO!A13</f>
        <v>0</v>
      </c>
      <c r="B13" s="154"/>
      <c r="C13" s="154"/>
      <c r="D13" s="7">
        <f>COTAÇÃO!D13</f>
        <v>0</v>
      </c>
      <c r="E13" s="8">
        <f>COTAÇÃO!E13</f>
        <v>0</v>
      </c>
      <c r="F13" s="67"/>
      <c r="G13" s="68"/>
      <c r="H13" s="69"/>
      <c r="I13" s="70">
        <f t="shared" si="0"/>
        <v>0</v>
      </c>
      <c r="J13" s="56">
        <f>IF(I13=COTAÇÃO!Z13,'FORNECEDOR 3'!I13,'FORNECEDOR 3'!K13)</f>
        <v>0</v>
      </c>
    </row>
    <row r="14" spans="1:11" ht="15.75" thickBot="1" x14ac:dyDescent="0.3">
      <c r="A14" s="153">
        <f>COTAÇÃO!A14</f>
        <v>0</v>
      </c>
      <c r="B14" s="154"/>
      <c r="C14" s="154"/>
      <c r="D14" s="7">
        <f>COTAÇÃO!D14</f>
        <v>0</v>
      </c>
      <c r="E14" s="8">
        <f>COTAÇÃO!E14</f>
        <v>0</v>
      </c>
      <c r="F14" s="67"/>
      <c r="G14" s="68"/>
      <c r="H14" s="69"/>
      <c r="I14" s="70">
        <f t="shared" si="0"/>
        <v>0</v>
      </c>
      <c r="J14" s="56">
        <f>IF(I14=COTAÇÃO!Z14,'FORNECEDOR 3'!I14,'FORNECEDOR 3'!K14)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67"/>
      <c r="G15" s="68"/>
      <c r="H15" s="69"/>
      <c r="I15" s="70">
        <f t="shared" si="0"/>
        <v>0</v>
      </c>
      <c r="J15" s="56">
        <f>IF(I15=COTAÇÃO!Z15,'FORNECEDOR 3'!I15,'FORNECEDOR 3'!K15)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67"/>
      <c r="G16" s="68"/>
      <c r="H16" s="69"/>
      <c r="I16" s="70">
        <f t="shared" si="0"/>
        <v>0</v>
      </c>
      <c r="J16" s="56">
        <f>IF(I16=COTAÇÃO!Z16,'FORNECEDOR 3'!I16,'FORNECEDOR 3'!K16)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67"/>
      <c r="G17" s="68"/>
      <c r="H17" s="69"/>
      <c r="I17" s="70">
        <f t="shared" si="0"/>
        <v>0</v>
      </c>
      <c r="J17" s="56">
        <f>IF(I17=COTAÇÃO!Z17,'FORNECEDOR 3'!I17,'FORNECEDOR 3'!K17)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67"/>
      <c r="G18" s="68"/>
      <c r="H18" s="69"/>
      <c r="I18" s="70">
        <f t="shared" si="0"/>
        <v>0</v>
      </c>
      <c r="J18" s="56">
        <f>IF(I18=COTAÇÃO!Z18,'FORNECEDOR 3'!I18,'FORNECEDOR 3'!K18)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67"/>
      <c r="G19" s="68"/>
      <c r="H19" s="69"/>
      <c r="I19" s="70">
        <f t="shared" si="0"/>
        <v>0</v>
      </c>
      <c r="J19" s="56">
        <f>IF(I19=COTAÇÃO!Z19,'FORNECEDOR 3'!I19,'FORNECEDOR 3'!K19)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67"/>
      <c r="G20" s="68"/>
      <c r="H20" s="69"/>
      <c r="I20" s="70">
        <f t="shared" si="0"/>
        <v>0</v>
      </c>
      <c r="J20" s="56">
        <f>IF(I20=COTAÇÃO!Z20,'FORNECEDOR 3'!I20,'FORNECEDOR 3'!K20)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67"/>
      <c r="G21" s="68"/>
      <c r="H21" s="69"/>
      <c r="I21" s="70">
        <f t="shared" si="0"/>
        <v>0</v>
      </c>
      <c r="J21" s="56">
        <f>IF(I21=COTAÇÃO!Z21,'FORNECEDOR 3'!I21,'FORNECEDOR 3'!K21)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67"/>
      <c r="G22" s="68"/>
      <c r="H22" s="69"/>
      <c r="I22" s="70">
        <f t="shared" si="0"/>
        <v>0</v>
      </c>
      <c r="J22" s="56">
        <f>IF(I22=COTAÇÃO!Z22,'FORNECEDOR 3'!I22,'FORNECEDOR 3'!K22)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67"/>
      <c r="G23" s="68"/>
      <c r="H23" s="69"/>
      <c r="I23" s="70">
        <f t="shared" si="0"/>
        <v>0</v>
      </c>
      <c r="J23" s="56">
        <f>IF(I23=COTAÇÃO!Z23,'FORNECEDOR 3'!I23,'FORNECEDOR 3'!K23)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67"/>
      <c r="G24" s="68"/>
      <c r="H24" s="69"/>
      <c r="I24" s="70">
        <f t="shared" si="0"/>
        <v>0</v>
      </c>
      <c r="J24" s="56">
        <f>IF(I24=COTAÇÃO!Z24,'FORNECEDOR 3'!I24,'FORNECEDOR 3'!K24)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67"/>
      <c r="G25" s="68"/>
      <c r="H25" s="69"/>
      <c r="I25" s="70">
        <f t="shared" si="0"/>
        <v>0</v>
      </c>
      <c r="J25" s="56">
        <f>IF(I25=COTAÇÃO!Z25,'FORNECEDOR 3'!I25,'FORNECEDOR 3'!K25)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67"/>
      <c r="G26" s="68"/>
      <c r="H26" s="69"/>
      <c r="I26" s="70">
        <f t="shared" si="0"/>
        <v>0</v>
      </c>
      <c r="J26" s="56">
        <f>IF(I26=COTAÇÃO!Z26,'FORNECEDOR 3'!I26,'FORNECEDOR 3'!K26)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67"/>
      <c r="G27" s="68"/>
      <c r="H27" s="69"/>
      <c r="I27" s="70">
        <f t="shared" si="0"/>
        <v>0</v>
      </c>
      <c r="J27" s="56">
        <f>IF(I27=COTAÇÃO!Z27,'FORNECEDOR 3'!I27,'FORNECEDOR 3'!K27)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67"/>
      <c r="G28" s="68"/>
      <c r="H28" s="69"/>
      <c r="I28" s="70">
        <f t="shared" si="0"/>
        <v>0</v>
      </c>
      <c r="J28" s="56">
        <f>IF(I28=COTAÇÃO!Z28,'FORNECEDOR 3'!I28,'FORNECEDOR 3'!K28)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67"/>
      <c r="G29" s="68"/>
      <c r="H29" s="69"/>
      <c r="I29" s="70">
        <f t="shared" si="0"/>
        <v>0</v>
      </c>
      <c r="J29" s="56">
        <f>IF(I29=COTAÇÃO!Z29,'FORNECEDOR 3'!I29,'FORNECEDOR 3'!K29)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67"/>
      <c r="G30" s="68"/>
      <c r="H30" s="69"/>
      <c r="I30" s="70">
        <f t="shared" si="0"/>
        <v>0</v>
      </c>
      <c r="J30" s="56">
        <f>IF(I30=COTAÇÃO!Z30,'FORNECEDOR 3'!I30,'FORNECEDOR 3'!K30)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67"/>
      <c r="G31" s="68"/>
      <c r="H31" s="69"/>
      <c r="I31" s="70">
        <f t="shared" si="0"/>
        <v>0</v>
      </c>
      <c r="J31" s="56">
        <f>IF(I31=COTAÇÃO!Z31,'FORNECEDOR 3'!I31,'FORNECEDOR 3'!K31)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67"/>
      <c r="G32" s="68"/>
      <c r="H32" s="69"/>
      <c r="I32" s="70">
        <f t="shared" si="0"/>
        <v>0</v>
      </c>
      <c r="J32" s="56">
        <f>IF(I32=COTAÇÃO!Z32,'FORNECEDOR 3'!I32,'FORNECEDOR 3'!K32)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67"/>
      <c r="G33" s="68"/>
      <c r="H33" s="69"/>
      <c r="I33" s="70">
        <f t="shared" si="0"/>
        <v>0</v>
      </c>
      <c r="J33" s="56">
        <f>IF(I33=COTAÇÃO!Z33,'FORNECEDOR 3'!I33,'FORNECEDOR 3'!K33)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67"/>
      <c r="G34" s="68"/>
      <c r="H34" s="69"/>
      <c r="I34" s="70">
        <f t="shared" si="0"/>
        <v>0</v>
      </c>
      <c r="J34" s="56">
        <f>IF(I34=COTAÇÃO!Z34,'FORNECEDOR 3'!I34,'FORNECEDOR 3'!K34)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67"/>
      <c r="G35" s="68"/>
      <c r="H35" s="69"/>
      <c r="I35" s="70">
        <f t="shared" si="0"/>
        <v>0</v>
      </c>
      <c r="J35" s="56">
        <f>IF(I35=COTAÇÃO!Z35,'FORNECEDOR 3'!I35,'FORNECEDOR 3'!K35)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67"/>
      <c r="G36" s="68"/>
      <c r="H36" s="69"/>
      <c r="I36" s="70">
        <f t="shared" si="0"/>
        <v>0</v>
      </c>
      <c r="J36" s="56">
        <f>IF(I36=COTAÇÃO!Z36,'FORNECEDOR 3'!I36,'FORNECEDOR 3'!K36)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67"/>
      <c r="G37" s="68"/>
      <c r="H37" s="69"/>
      <c r="I37" s="70">
        <f t="shared" si="0"/>
        <v>0</v>
      </c>
      <c r="J37" s="56">
        <f>IF(I37=COTAÇÃO!Z37,'FORNECEDOR 3'!I37,'FORNECEDOR 3'!K37)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67"/>
      <c r="G38" s="68"/>
      <c r="H38" s="69"/>
      <c r="I38" s="70">
        <f t="shared" si="0"/>
        <v>0</v>
      </c>
      <c r="J38" s="56">
        <f>IF(I38=COTAÇÃO!Z38,'FORNECEDOR 3'!I38,'FORNECEDOR 3'!K38)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67"/>
      <c r="G39" s="68"/>
      <c r="H39" s="69"/>
      <c r="I39" s="70">
        <f t="shared" si="0"/>
        <v>0</v>
      </c>
      <c r="J39" s="56">
        <f>IF(I39=COTAÇÃO!Z39,'FORNECEDOR 3'!I39,'FORNECEDOR 3'!K39)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67"/>
      <c r="G40" s="68"/>
      <c r="H40" s="69"/>
      <c r="I40" s="70">
        <f t="shared" si="0"/>
        <v>0</v>
      </c>
      <c r="J40" s="56">
        <f>IF(I40=COTAÇÃO!Z40,'FORNECEDOR 3'!I40,'FORNECEDOR 3'!K40)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67"/>
      <c r="G41" s="68"/>
      <c r="H41" s="69"/>
      <c r="I41" s="70">
        <f t="shared" si="0"/>
        <v>0</v>
      </c>
      <c r="J41" s="56">
        <f>IF(I41=COTAÇÃO!Z41,'FORNECEDOR 3'!I41,'FORNECEDOR 3'!K41)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67"/>
      <c r="G42" s="68"/>
      <c r="H42" s="69"/>
      <c r="I42" s="70">
        <f t="shared" si="0"/>
        <v>0</v>
      </c>
      <c r="J42" s="56">
        <f>IF(I42=COTAÇÃO!Z42,'FORNECEDOR 3'!I42,'FORNECEDOR 3'!K42)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67"/>
      <c r="G43" s="68"/>
      <c r="H43" s="69"/>
      <c r="I43" s="70">
        <f t="shared" si="0"/>
        <v>0</v>
      </c>
      <c r="J43" s="56">
        <f>IF(I43=COTAÇÃO!Z43,'FORNECEDOR 3'!I43,'FORNECEDOR 3'!K43)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67"/>
      <c r="G44" s="68"/>
      <c r="H44" s="69"/>
      <c r="I44" s="70">
        <f t="shared" si="0"/>
        <v>0</v>
      </c>
      <c r="J44" s="56">
        <f>IF(I44=COTAÇÃO!Z44,'FORNECEDOR 3'!I44,'FORNECEDOR 3'!K44)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67"/>
      <c r="G45" s="68"/>
      <c r="H45" s="69"/>
      <c r="I45" s="70">
        <f t="shared" si="0"/>
        <v>0</v>
      </c>
      <c r="J45" s="56">
        <f>IF(I45=COTAÇÃO!Z45,'FORNECEDOR 3'!I45,'FORNECEDOR 3'!K45)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67"/>
      <c r="G46" s="68"/>
      <c r="H46" s="69"/>
      <c r="I46" s="70">
        <f t="shared" si="0"/>
        <v>0</v>
      </c>
      <c r="J46" s="56">
        <f>IF(I46=COTAÇÃO!Z46,'FORNECEDOR 3'!I46,'FORNECEDOR 3'!K46)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67"/>
      <c r="G47" s="68"/>
      <c r="H47" s="69"/>
      <c r="I47" s="70">
        <f t="shared" si="0"/>
        <v>0</v>
      </c>
      <c r="J47" s="56">
        <f>IF(I47=COTAÇÃO!Z47,'FORNECEDOR 3'!I47,'FORNECEDOR 3'!K47)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67"/>
      <c r="G48" s="68"/>
      <c r="H48" s="69"/>
      <c r="I48" s="70">
        <f t="shared" si="0"/>
        <v>0</v>
      </c>
      <c r="J48" s="56">
        <f>IF(I48=COTAÇÃO!Z48,'FORNECEDOR 3'!I48,'FORNECEDOR 3'!K48)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67"/>
      <c r="G49" s="68"/>
      <c r="H49" s="69"/>
      <c r="I49" s="70">
        <f t="shared" si="0"/>
        <v>0</v>
      </c>
      <c r="J49" s="56">
        <f>IF(I49=COTAÇÃO!Z49,'FORNECEDOR 3'!I49,'FORNECEDOR 3'!K49)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67"/>
      <c r="G50" s="68"/>
      <c r="H50" s="69"/>
      <c r="I50" s="70">
        <f t="shared" si="0"/>
        <v>0</v>
      </c>
      <c r="J50" s="56">
        <f>IF(I50=COTAÇÃO!Z50,'FORNECEDOR 3'!I50,'FORNECEDOR 3'!K50)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67"/>
      <c r="G51" s="68"/>
      <c r="H51" s="69"/>
      <c r="I51" s="70">
        <f t="shared" si="0"/>
        <v>0</v>
      </c>
      <c r="J51" s="56">
        <f>IF(I51=COTAÇÃO!Z51,'FORNECEDOR 3'!I51,'FORNECEDOR 3'!K51)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67"/>
      <c r="G52" s="68"/>
      <c r="H52" s="69"/>
      <c r="I52" s="70">
        <f t="shared" si="0"/>
        <v>0</v>
      </c>
      <c r="J52" s="56">
        <f>IF(I52=COTAÇÃO!Z52,'FORNECEDOR 3'!I52,'FORNECEDOR 3'!K52)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67"/>
      <c r="G53" s="68"/>
      <c r="H53" s="69"/>
      <c r="I53" s="70">
        <f t="shared" si="0"/>
        <v>0</v>
      </c>
      <c r="J53" s="56">
        <f>IF(I53=COTAÇÃO!Z53,'FORNECEDOR 3'!I53,'FORNECEDOR 3'!K53)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67"/>
      <c r="G54" s="68"/>
      <c r="H54" s="69"/>
      <c r="I54" s="70">
        <f t="shared" si="0"/>
        <v>0</v>
      </c>
      <c r="J54" s="56">
        <f>IF(I54=COTAÇÃO!Z54,'FORNECEDOR 3'!I54,'FORNECEDOR 3'!K54)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72"/>
      <c r="G55" s="73"/>
      <c r="H55" s="74"/>
      <c r="I55" s="75">
        <f t="shared" si="0"/>
        <v>0</v>
      </c>
      <c r="J55" s="56">
        <f>IF(I55=COTAÇÃO!Z55,'FORNECEDOR 3'!I55,'FORNECEDOR 3'!K55)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26021.309999999998</v>
      </c>
      <c r="G56" s="93"/>
      <c r="H56" s="93"/>
      <c r="I56" s="93"/>
      <c r="J56" s="59">
        <f>SUM(J7:J55)</f>
        <v>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26021.309999999998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39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 t="s">
        <v>40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5" stopIfTrue="1" operator="equal">
      <formula>0</formula>
    </cfRule>
    <cfRule type="cellIs" dxfId="11" priority="6" operator="equal">
      <formula>$AH7</formula>
    </cfRule>
  </conditionalFormatting>
  <conditionalFormatting sqref="I7:I55">
    <cfRule type="cellIs" priority="3" stopIfTrue="1" operator="equal">
      <formula>0</formula>
    </cfRule>
    <cfRule type="cellIs" dxfId="10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9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1"/>
  <sheetViews>
    <sheetView topLeftCell="A43" workbookViewId="0">
      <selection activeCell="F12" sqref="F12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8" width="10.7109375" customWidth="1"/>
    <col min="9" max="9" width="12.7109375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43494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tr">
        <f>COTAÇÃO!R4</f>
        <v>RANGEL MARMORES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 t="str">
        <f>COTAÇÃO!R5</f>
        <v>RANGEL</v>
      </c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 xml:space="preserve">BANHO 01 - Aglostone Branco Prime Polido_-_Tampo medindo 0,85 * 0,50. Frontão 1,35ml * H= 0,20. Saia de 0,04. Acabamento em 1/2 esquadria. 1 Abertura e  colagem de cuba simples mais furo de torneira. </v>
      </c>
      <c r="B7" s="154"/>
      <c r="C7" s="154"/>
      <c r="D7" s="7">
        <f>COTAÇÃO!D7</f>
        <v>1</v>
      </c>
      <c r="E7" s="8" t="str">
        <f>COTAÇÃO!E7</f>
        <v>PÇ</v>
      </c>
      <c r="F7" s="21">
        <v>745.8</v>
      </c>
      <c r="G7" s="40"/>
      <c r="H7" s="37"/>
      <c r="I7" s="11">
        <f>IF(D7=0,0,F7*$D7)*(1+H7)*(1-G7)</f>
        <v>745.8</v>
      </c>
      <c r="J7" s="56">
        <f>IF(I7=COTAÇÃO!Z7,'FORNECEDOR 4'!I7,'FORNECEDOR 4'!K7)</f>
        <v>745.8</v>
      </c>
      <c r="K7" s="58"/>
    </row>
    <row r="8" spans="1:11" ht="15.75" thickBot="1" x14ac:dyDescent="0.3">
      <c r="A8" s="153" t="str">
        <f>COTAÇÃO!A8</f>
        <v xml:space="preserve">BANHO 02 - Aglostone Branco Prime Polido_-_Tampo medindo 0,85 * 0,50. Frontão 1,35ml * H= 0,20. Saia de 0,04. Acabamento em 1/2 esquadria. 1 Abertura e  colagem de cuba simples mais furo de torneira. </v>
      </c>
      <c r="B8" s="154"/>
      <c r="C8" s="154"/>
      <c r="D8" s="7">
        <f>COTAÇÃO!D8</f>
        <v>1</v>
      </c>
      <c r="E8" s="8" t="str">
        <f>COTAÇÃO!E8</f>
        <v>PÇ</v>
      </c>
      <c r="F8" s="21">
        <v>732.25</v>
      </c>
      <c r="G8" s="41"/>
      <c r="H8" s="38"/>
      <c r="I8" s="12">
        <f t="shared" ref="I8:I55" si="0">IF(D8=0,0,F8*$D8)*(1+H8)-G8</f>
        <v>732.25</v>
      </c>
      <c r="J8" s="56">
        <f>IF(I8=COTAÇÃO!Z8,'FORNECEDOR 4'!I8,'FORNECEDOR 4'!K8)</f>
        <v>732.25</v>
      </c>
    </row>
    <row r="9" spans="1:11" ht="15.75" thickBot="1" x14ac:dyDescent="0.3">
      <c r="A9" s="153" t="str">
        <f>COTAÇÃO!A9</f>
        <v>BANHO 03 (MASTER)- Aglostone Branco Prime Polido_-_Tampo medindo 1,35 * 0,50. Frontão 2,35ml * H= 0,20. Saia de 0,04. Acabamento em 1/2 esquadria. 1 Abertura e  colagem de cuba simples mais furo de torneira.</v>
      </c>
      <c r="B9" s="154"/>
      <c r="C9" s="154"/>
      <c r="D9" s="7">
        <f>COTAÇÃO!D9</f>
        <v>1</v>
      </c>
      <c r="E9" s="8" t="str">
        <f>COTAÇÃO!E9</f>
        <v>PÇ</v>
      </c>
      <c r="F9" s="22">
        <v>1099.7</v>
      </c>
      <c r="G9" s="41"/>
      <c r="H9" s="38"/>
      <c r="I9" s="12">
        <f t="shared" si="0"/>
        <v>1099.7</v>
      </c>
      <c r="J9" s="56">
        <f>IF(I9=COTAÇÃO!Z9,'FORNECEDOR 4'!I9,'FORNECEDOR 4'!K9)</f>
        <v>1099.7</v>
      </c>
    </row>
    <row r="10" spans="1:11" ht="15.75" thickBot="1" x14ac:dyDescent="0.3">
      <c r="A10" s="153" t="str">
        <f>COTAÇÃO!A10</f>
        <v>GOURMET - Quartzstone Mont Blanc White Polido_-_Tampo em U medindo 2,50 * 0,30 + 2,35 * 0,60 + 3,00 * 0,60. Frontão 5,50ml * H= 0,20. Saia de 0,04. Acabamento em 1/2 esquadria. 1 Abertura e  colagem de cuba Dupla mais furo de torneira. 1 Corte p/ nicho de Fogão ou CookTop.</v>
      </c>
      <c r="B10" s="154"/>
      <c r="C10" s="154"/>
      <c r="D10" s="7">
        <f>COTAÇÃO!D10</f>
        <v>1</v>
      </c>
      <c r="E10" s="8" t="str">
        <f>COTAÇÃO!E10</f>
        <v>PÇ</v>
      </c>
      <c r="F10" s="23">
        <v>8242.69</v>
      </c>
      <c r="G10" s="41"/>
      <c r="H10" s="38"/>
      <c r="I10" s="12">
        <f t="shared" si="0"/>
        <v>8242.69</v>
      </c>
      <c r="J10" s="56">
        <f>IF(I10=COTAÇÃO!Z10,'FORNECEDOR 4'!I10,'FORNECEDOR 4'!K10)</f>
        <v>8242.69</v>
      </c>
    </row>
    <row r="11" spans="1:11" ht="15.75" thickBot="1" x14ac:dyDescent="0.3">
      <c r="A11" s="153" t="str">
        <f>COTAÇÃO!A11</f>
        <v>LAVABO - Granito Preto Absoluto Polido_-_Tampo medindo 1,40 * 0,50. Frontão 2,40ml * H= 0,20. Saia de 0,04. Acabamento em 1/2 esquadria. 1 Cuba Montada (0,50 * 0,40 * 0,15) na Própria pedra mais furo de torneira.</v>
      </c>
      <c r="B11" s="154"/>
      <c r="C11" s="154"/>
      <c r="D11" s="7">
        <f>COTAÇÃO!D11</f>
        <v>1</v>
      </c>
      <c r="E11" s="8" t="str">
        <f>COTAÇÃO!E11</f>
        <v>PÇ</v>
      </c>
      <c r="F11" s="23">
        <v>3378.35</v>
      </c>
      <c r="G11" s="41"/>
      <c r="H11" s="38"/>
      <c r="I11" s="12">
        <f t="shared" si="0"/>
        <v>3378.35</v>
      </c>
      <c r="J11" s="56">
        <f>IF(I11=COTAÇÃO!Z11,'FORNECEDOR 4'!I11,'FORNECEDOR 4'!K11)</f>
        <v>3378.35</v>
      </c>
    </row>
    <row r="12" spans="1:11" ht="15.75" thickBot="1" x14ac:dyDescent="0.3">
      <c r="A12" s="153" t="str">
        <f>COTAÇÃO!A12</f>
        <v>OMISSOS</v>
      </c>
      <c r="B12" s="154"/>
      <c r="C12" s="154"/>
      <c r="D12" s="7">
        <f>COTAÇÃO!D12</f>
        <v>1</v>
      </c>
      <c r="E12" s="8" t="str">
        <f>COTAÇÃO!E12</f>
        <v>VB</v>
      </c>
      <c r="F12" s="23">
        <v>0</v>
      </c>
      <c r="G12" s="41"/>
      <c r="H12" s="38"/>
      <c r="I12" s="12">
        <f t="shared" si="0"/>
        <v>0</v>
      </c>
      <c r="J12" s="56">
        <f>IF(I12=COTAÇÃO!Z12,'FORNECEDOR 4'!I12,'FORNECEDOR 4'!K12)</f>
        <v>0</v>
      </c>
    </row>
    <row r="13" spans="1:11" ht="15.75" thickBot="1" x14ac:dyDescent="0.3">
      <c r="A13" s="153">
        <f>COTAÇÃO!A13</f>
        <v>0</v>
      </c>
      <c r="B13" s="154"/>
      <c r="C13" s="154"/>
      <c r="D13" s="7">
        <f>COTAÇÃO!D13</f>
        <v>0</v>
      </c>
      <c r="E13" s="8">
        <f>COTAÇÃO!E13</f>
        <v>0</v>
      </c>
      <c r="F13" s="23"/>
      <c r="G13" s="41"/>
      <c r="H13" s="38"/>
      <c r="I13" s="12">
        <f t="shared" si="0"/>
        <v>0</v>
      </c>
      <c r="J13" s="56">
        <f>IF(I13=COTAÇÃO!Z13,'FORNECEDOR 4'!I13,'FORNECEDOR 4'!K13)</f>
        <v>0</v>
      </c>
    </row>
    <row r="14" spans="1:11" ht="15.75" thickBot="1" x14ac:dyDescent="0.3">
      <c r="A14" s="153">
        <f>COTAÇÃO!A14</f>
        <v>0</v>
      </c>
      <c r="B14" s="154"/>
      <c r="C14" s="154"/>
      <c r="D14" s="7">
        <f>COTAÇÃO!D14</f>
        <v>0</v>
      </c>
      <c r="E14" s="8">
        <f>COTAÇÃO!E14</f>
        <v>0</v>
      </c>
      <c r="F14" s="23"/>
      <c r="G14" s="41"/>
      <c r="H14" s="38"/>
      <c r="I14" s="12">
        <f t="shared" si="0"/>
        <v>0</v>
      </c>
      <c r="J14" s="56">
        <f>IF(I14=COTAÇÃO!Z14,'FORNECEDOR 4'!I14,'FORNECEDOR 4'!K14)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4'!I15,'FORNECEDOR 4'!K15)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4'!I16,'FORNECEDOR 4'!K16)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4'!I17,'FORNECEDOR 4'!K17)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4'!I18,'FORNECEDOR 4'!K18)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4'!I19,'FORNECEDOR 4'!K19)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4'!I20,'FORNECEDOR 4'!K20)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4'!I21,'FORNECEDOR 4'!K21)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4'!I22,'FORNECEDOR 4'!K22)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4'!I23,'FORNECEDOR 4'!K23)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4'!I24,'FORNECEDOR 4'!K24)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4'!I25,'FORNECEDOR 4'!K25)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4'!I26,'FORNECEDOR 4'!K26)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4'!I27,'FORNECEDOR 4'!K27)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4'!I28,'FORNECEDOR 4'!K28)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4'!I29,'FORNECEDOR 4'!K29)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4'!I30,'FORNECEDOR 4'!K30)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4'!I31,'FORNECEDOR 4'!K31)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4'!I32,'FORNECEDOR 4'!K32)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4'!I33,'FORNECEDOR 4'!K33)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4'!I34,'FORNECEDOR 4'!K34)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4'!I35,'FORNECEDOR 4'!K35)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4'!I36,'FORNECEDOR 4'!K36)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4'!I37,'FORNECEDOR 4'!K37)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4'!I38,'FORNECEDOR 4'!K38)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4'!I39,'FORNECEDOR 4'!K39)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4'!I40,'FORNECEDOR 4'!K40)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4'!I41,'FORNECEDOR 4'!K41)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4'!I42,'FORNECEDOR 4'!K42)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4'!I43,'FORNECEDOR 4'!K43)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4'!I44,'FORNECEDOR 4'!K44)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4'!I45,'FORNECEDOR 4'!K45)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4'!I46,'FORNECEDOR 4'!K46)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4'!I47,'FORNECEDOR 4'!K47)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4'!I48,'FORNECEDOR 4'!K48)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4'!I49,'FORNECEDOR 4'!K49)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4'!I50,'FORNECEDOR 4'!K50)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4'!I51,'FORNECEDOR 4'!K51)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4'!I52,'FORNECEDOR 4'!K52)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4'!I53,'FORNECEDOR 4'!K53)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4'!I54,'FORNECEDOR 4'!K54)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si="0"/>
        <v>0</v>
      </c>
      <c r="J55" s="56">
        <f>IF(I55=COTAÇÃO!Z55,'FORNECEDOR 4'!I55,'FORNECEDOR 4'!K55)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14198.79</v>
      </c>
      <c r="G56" s="93"/>
      <c r="H56" s="93"/>
      <c r="I56" s="93"/>
      <c r="J56" s="59">
        <f>SUM(J7:J55)</f>
        <v>14198.79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14198.79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14198.79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10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>
        <v>15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7" stopIfTrue="1" operator="equal">
      <formula>0</formula>
    </cfRule>
    <cfRule type="cellIs" dxfId="8" priority="8" operator="equal">
      <formula>$AH7</formula>
    </cfRule>
  </conditionalFormatting>
  <conditionalFormatting sqref="I7:I55">
    <cfRule type="cellIs" priority="5" stopIfTrue="1" operator="equal">
      <formula>0</formula>
    </cfRule>
    <cfRule type="cellIs" dxfId="7" priority="6" operator="equal">
      <formula>$AH7</formula>
    </cfRule>
  </conditionalFormatting>
  <conditionalFormatting sqref="I7:I55">
    <cfRule type="cellIs" priority="3" stopIfTrue="1" operator="equal">
      <formula>0</formula>
    </cfRule>
    <cfRule type="cellIs" dxfId="6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5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61"/>
  <sheetViews>
    <sheetView workbookViewId="0">
      <selection activeCell="F6" sqref="F6"/>
    </sheetView>
  </sheetViews>
  <sheetFormatPr defaultRowHeight="15" x14ac:dyDescent="0.25"/>
  <cols>
    <col min="1" max="2" width="9.140625" style="49"/>
    <col min="3" max="3" width="24.7109375" style="49" customWidth="1"/>
    <col min="4" max="4" width="7.7109375" customWidth="1"/>
    <col min="6" max="8" width="10.7109375" customWidth="1"/>
    <col min="9" max="9" width="12.7109375" customWidth="1"/>
    <col min="10" max="10" width="15.28515625" style="54" customWidth="1"/>
    <col min="11" max="11" width="9.140625" style="57"/>
  </cols>
  <sheetData>
    <row r="1" spans="1:11" ht="28.5" x14ac:dyDescent="0.45">
      <c r="C1" s="53" t="s">
        <v>19</v>
      </c>
      <c r="D1" s="48"/>
      <c r="E1" s="48"/>
    </row>
    <row r="2" spans="1:11" x14ac:dyDescent="0.25">
      <c r="A2" s="50" t="s">
        <v>12</v>
      </c>
      <c r="B2" s="127">
        <f ca="1">TODAY()</f>
        <v>43494</v>
      </c>
      <c r="C2" s="127"/>
    </row>
    <row r="3" spans="1:11" ht="15.75" thickBot="1" x14ac:dyDescent="0.3"/>
    <row r="4" spans="1:11" ht="16.5" thickTop="1" thickBot="1" x14ac:dyDescent="0.3">
      <c r="A4" s="129"/>
      <c r="B4" s="129"/>
      <c r="C4" s="129"/>
      <c r="D4" s="129"/>
      <c r="E4" s="129"/>
      <c r="F4" s="134" t="s">
        <v>18</v>
      </c>
      <c r="G4" s="134"/>
      <c r="H4" s="134"/>
      <c r="I4" s="134"/>
    </row>
    <row r="5" spans="1:11" ht="15.75" thickBot="1" x14ac:dyDescent="0.3">
      <c r="A5" s="132" t="s">
        <v>20</v>
      </c>
      <c r="B5" s="132"/>
      <c r="C5" s="132"/>
      <c r="D5" s="132"/>
      <c r="E5" s="133"/>
      <c r="F5" s="76"/>
      <c r="G5" s="76"/>
      <c r="H5" s="76"/>
      <c r="I5" s="76"/>
    </row>
    <row r="6" spans="1:11" ht="15.75" thickBot="1" x14ac:dyDescent="0.3">
      <c r="A6" s="137" t="s">
        <v>0</v>
      </c>
      <c r="B6" s="138"/>
      <c r="C6" s="138"/>
      <c r="D6" s="47" t="s">
        <v>1</v>
      </c>
      <c r="E6" s="47" t="s">
        <v>2</v>
      </c>
      <c r="F6" s="47" t="s">
        <v>3</v>
      </c>
      <c r="G6" s="47" t="s">
        <v>15</v>
      </c>
      <c r="H6" s="47" t="s">
        <v>17</v>
      </c>
      <c r="I6" s="47" t="s">
        <v>4</v>
      </c>
      <c r="J6" s="55" t="s">
        <v>21</v>
      </c>
    </row>
    <row r="7" spans="1:11" ht="15.75" thickBot="1" x14ac:dyDescent="0.3">
      <c r="A7" s="153" t="str">
        <f>COTAÇÃO!A7</f>
        <v xml:space="preserve">BANHO 01 - Aglostone Branco Prime Polido_-_Tampo medindo 0,85 * 0,50. Frontão 1,35ml * H= 0,20. Saia de 0,04. Acabamento em 1/2 esquadria. 1 Abertura e  colagem de cuba simples mais furo de torneira. </v>
      </c>
      <c r="B7" s="154"/>
      <c r="C7" s="154"/>
      <c r="D7" s="7">
        <f>COTAÇÃO!D7</f>
        <v>1</v>
      </c>
      <c r="E7" s="8" t="str">
        <f>COTAÇÃO!E7</f>
        <v>PÇ</v>
      </c>
      <c r="F7" s="21">
        <v>0</v>
      </c>
      <c r="G7" s="40"/>
      <c r="H7" s="37"/>
      <c r="I7" s="11">
        <f>IF(D7=0,0,F7*$D7)*(1+H7)*(1-G7)</f>
        <v>0</v>
      </c>
      <c r="J7" s="56">
        <f>IF(I7=COTAÇÃO!Z7,'FORNECEDOR 5'!I7,'FORNECEDOR 5'!K7)</f>
        <v>0</v>
      </c>
      <c r="K7" s="58"/>
    </row>
    <row r="8" spans="1:11" ht="15.75" thickBot="1" x14ac:dyDescent="0.3">
      <c r="A8" s="153" t="str">
        <f>COTAÇÃO!A8</f>
        <v xml:space="preserve">BANHO 02 - Aglostone Branco Prime Polido_-_Tampo medindo 0,85 * 0,50. Frontão 1,35ml * H= 0,20. Saia de 0,04. Acabamento em 1/2 esquadria. 1 Abertura e  colagem de cuba simples mais furo de torneira. </v>
      </c>
      <c r="B8" s="154"/>
      <c r="C8" s="154"/>
      <c r="D8" s="7">
        <f>COTAÇÃO!D8</f>
        <v>1</v>
      </c>
      <c r="E8" s="8" t="str">
        <f>COTAÇÃO!E8</f>
        <v>PÇ</v>
      </c>
      <c r="F8" s="22"/>
      <c r="G8" s="41"/>
      <c r="H8" s="38"/>
      <c r="I8" s="12">
        <f t="shared" ref="I8:I55" si="0">IF(D8=0,0,F8*$D8)*(1+H8)-G8</f>
        <v>0</v>
      </c>
      <c r="J8" s="56">
        <f>IF(I8=COTAÇÃO!Z8,'FORNECEDOR 5'!I8,'FORNECEDOR 5'!K8)</f>
        <v>0</v>
      </c>
    </row>
    <row r="9" spans="1:11" ht="15.75" thickBot="1" x14ac:dyDescent="0.3">
      <c r="A9" s="153" t="str">
        <f>COTAÇÃO!A9</f>
        <v>BANHO 03 (MASTER)- Aglostone Branco Prime Polido_-_Tampo medindo 1,35 * 0,50. Frontão 2,35ml * H= 0,20. Saia de 0,04. Acabamento em 1/2 esquadria. 1 Abertura e  colagem de cuba simples mais furo de torneira.</v>
      </c>
      <c r="B9" s="154"/>
      <c r="C9" s="154"/>
      <c r="D9" s="7">
        <f>COTAÇÃO!D9</f>
        <v>1</v>
      </c>
      <c r="E9" s="8" t="str">
        <f>COTAÇÃO!E9</f>
        <v>PÇ</v>
      </c>
      <c r="F9" s="22"/>
      <c r="G9" s="41"/>
      <c r="H9" s="38"/>
      <c r="I9" s="12">
        <f t="shared" si="0"/>
        <v>0</v>
      </c>
      <c r="J9" s="56">
        <f>IF(I9=COTAÇÃO!Z9,'FORNECEDOR 5'!I9,'FORNECEDOR 5'!K9)</f>
        <v>0</v>
      </c>
    </row>
    <row r="10" spans="1:11" ht="15.75" thickBot="1" x14ac:dyDescent="0.3">
      <c r="A10" s="153" t="str">
        <f>COTAÇÃO!A10</f>
        <v>GOURMET - Quartzstone Mont Blanc White Polido_-_Tampo em U medindo 2,50 * 0,30 + 2,35 * 0,60 + 3,00 * 0,60. Frontão 5,50ml * H= 0,20. Saia de 0,04. Acabamento em 1/2 esquadria. 1 Abertura e  colagem de cuba Dupla mais furo de torneira. 1 Corte p/ nicho de Fogão ou CookTop.</v>
      </c>
      <c r="B10" s="154"/>
      <c r="C10" s="154"/>
      <c r="D10" s="7">
        <f>COTAÇÃO!D10</f>
        <v>1</v>
      </c>
      <c r="E10" s="8" t="str">
        <f>COTAÇÃO!E10</f>
        <v>PÇ</v>
      </c>
      <c r="F10" s="23"/>
      <c r="G10" s="41"/>
      <c r="H10" s="38"/>
      <c r="I10" s="12">
        <f t="shared" si="0"/>
        <v>0</v>
      </c>
      <c r="J10" s="56">
        <f>IF(I10=COTAÇÃO!Z10,'FORNECEDOR 5'!I10,'FORNECEDOR 5'!K10)</f>
        <v>0</v>
      </c>
    </row>
    <row r="11" spans="1:11" ht="15.75" thickBot="1" x14ac:dyDescent="0.3">
      <c r="A11" s="153" t="str">
        <f>COTAÇÃO!A11</f>
        <v>LAVABO - Granito Preto Absoluto Polido_-_Tampo medindo 1,40 * 0,50. Frontão 2,40ml * H= 0,20. Saia de 0,04. Acabamento em 1/2 esquadria. 1 Cuba Montada (0,50 * 0,40 * 0,15) na Própria pedra mais furo de torneira.</v>
      </c>
      <c r="B11" s="154"/>
      <c r="C11" s="154"/>
      <c r="D11" s="7">
        <f>COTAÇÃO!D11</f>
        <v>1</v>
      </c>
      <c r="E11" s="8" t="str">
        <f>COTAÇÃO!E11</f>
        <v>PÇ</v>
      </c>
      <c r="F11" s="23"/>
      <c r="G11" s="41"/>
      <c r="H11" s="38"/>
      <c r="I11" s="12">
        <f t="shared" si="0"/>
        <v>0</v>
      </c>
      <c r="J11" s="56">
        <f>IF(I11=COTAÇÃO!Z11,'FORNECEDOR 5'!I11,'FORNECEDOR 5'!K11)</f>
        <v>0</v>
      </c>
    </row>
    <row r="12" spans="1:11" ht="15.75" thickBot="1" x14ac:dyDescent="0.3">
      <c r="A12" s="153" t="str">
        <f>COTAÇÃO!A12</f>
        <v>OMISSOS</v>
      </c>
      <c r="B12" s="154"/>
      <c r="C12" s="154"/>
      <c r="D12" s="7">
        <f>COTAÇÃO!D12</f>
        <v>1</v>
      </c>
      <c r="E12" s="8" t="str">
        <f>COTAÇÃO!E12</f>
        <v>VB</v>
      </c>
      <c r="F12" s="23"/>
      <c r="G12" s="41"/>
      <c r="H12" s="38"/>
      <c r="I12" s="12">
        <f t="shared" si="0"/>
        <v>0</v>
      </c>
      <c r="J12" s="56">
        <f>IF(I12=COTAÇÃO!Z12,'FORNECEDOR 5'!I12,'FORNECEDOR 5'!K12)</f>
        <v>0</v>
      </c>
    </row>
    <row r="13" spans="1:11" ht="15.75" thickBot="1" x14ac:dyDescent="0.3">
      <c r="A13" s="153">
        <f>COTAÇÃO!A13</f>
        <v>0</v>
      </c>
      <c r="B13" s="154"/>
      <c r="C13" s="154"/>
      <c r="D13" s="7">
        <f>COTAÇÃO!D13</f>
        <v>0</v>
      </c>
      <c r="E13" s="8">
        <f>COTAÇÃO!E13</f>
        <v>0</v>
      </c>
      <c r="F13" s="23"/>
      <c r="G13" s="41"/>
      <c r="H13" s="38"/>
      <c r="I13" s="12">
        <f t="shared" si="0"/>
        <v>0</v>
      </c>
      <c r="J13" s="56">
        <f>IF(I13=COTAÇÃO!Z13,'FORNECEDOR 5'!I13,'FORNECEDOR 5'!K13)</f>
        <v>0</v>
      </c>
    </row>
    <row r="14" spans="1:11" ht="15.75" thickBot="1" x14ac:dyDescent="0.3">
      <c r="A14" s="153">
        <f>COTAÇÃO!A14</f>
        <v>0</v>
      </c>
      <c r="B14" s="154"/>
      <c r="C14" s="154"/>
      <c r="D14" s="7">
        <f>COTAÇÃO!D14</f>
        <v>0</v>
      </c>
      <c r="E14" s="8">
        <f>COTAÇÃO!E14</f>
        <v>0</v>
      </c>
      <c r="F14" s="23"/>
      <c r="G14" s="41"/>
      <c r="H14" s="38"/>
      <c r="I14" s="12">
        <f t="shared" si="0"/>
        <v>0</v>
      </c>
      <c r="J14" s="56">
        <f>IF(I14=COTAÇÃO!Z14,'FORNECEDOR 5'!I14,'FORNECEDOR 5'!K14)</f>
        <v>0</v>
      </c>
    </row>
    <row r="15" spans="1:11" ht="15.75" thickBot="1" x14ac:dyDescent="0.3">
      <c r="A15" s="153">
        <f>COTAÇÃO!A15</f>
        <v>0</v>
      </c>
      <c r="B15" s="154"/>
      <c r="C15" s="154"/>
      <c r="D15" s="7">
        <f>COTAÇÃO!D15</f>
        <v>0</v>
      </c>
      <c r="E15" s="8">
        <f>COTAÇÃO!E15</f>
        <v>0</v>
      </c>
      <c r="F15" s="23"/>
      <c r="G15" s="41"/>
      <c r="H15" s="38"/>
      <c r="I15" s="12">
        <f t="shared" si="0"/>
        <v>0</v>
      </c>
      <c r="J15" s="56">
        <f>IF(I15=COTAÇÃO!Z15,'FORNECEDOR 5'!I15,'FORNECEDOR 5'!K15)</f>
        <v>0</v>
      </c>
    </row>
    <row r="16" spans="1:11" ht="15.75" thickBot="1" x14ac:dyDescent="0.3">
      <c r="A16" s="153">
        <f>COTAÇÃO!A16</f>
        <v>0</v>
      </c>
      <c r="B16" s="154"/>
      <c r="C16" s="154"/>
      <c r="D16" s="7">
        <f>COTAÇÃO!D16</f>
        <v>0</v>
      </c>
      <c r="E16" s="8">
        <f>COTAÇÃO!E16</f>
        <v>0</v>
      </c>
      <c r="F16" s="23"/>
      <c r="G16" s="41"/>
      <c r="H16" s="38"/>
      <c r="I16" s="12">
        <f t="shared" si="0"/>
        <v>0</v>
      </c>
      <c r="J16" s="56">
        <f>IF(I16=COTAÇÃO!Z16,'FORNECEDOR 5'!I16,'FORNECEDOR 5'!K16)</f>
        <v>0</v>
      </c>
    </row>
    <row r="17" spans="1:10" ht="15.75" thickBot="1" x14ac:dyDescent="0.3">
      <c r="A17" s="153">
        <f>COTAÇÃO!A17</f>
        <v>0</v>
      </c>
      <c r="B17" s="154"/>
      <c r="C17" s="154"/>
      <c r="D17" s="7">
        <f>COTAÇÃO!D17</f>
        <v>0</v>
      </c>
      <c r="E17" s="8">
        <f>COTAÇÃO!E17</f>
        <v>0</v>
      </c>
      <c r="F17" s="23"/>
      <c r="G17" s="41"/>
      <c r="H17" s="38"/>
      <c r="I17" s="12">
        <f t="shared" si="0"/>
        <v>0</v>
      </c>
      <c r="J17" s="56">
        <f>IF(I17=COTAÇÃO!Z17,'FORNECEDOR 5'!I17,'FORNECEDOR 5'!K17)</f>
        <v>0</v>
      </c>
    </row>
    <row r="18" spans="1:10" ht="15.75" thickBot="1" x14ac:dyDescent="0.3">
      <c r="A18" s="153">
        <f>COTAÇÃO!A18</f>
        <v>0</v>
      </c>
      <c r="B18" s="154"/>
      <c r="C18" s="154"/>
      <c r="D18" s="7">
        <f>COTAÇÃO!D18</f>
        <v>0</v>
      </c>
      <c r="E18" s="8">
        <f>COTAÇÃO!E18</f>
        <v>0</v>
      </c>
      <c r="F18" s="23"/>
      <c r="G18" s="41"/>
      <c r="H18" s="38"/>
      <c r="I18" s="12">
        <f t="shared" si="0"/>
        <v>0</v>
      </c>
      <c r="J18" s="56">
        <f>IF(I18=COTAÇÃO!Z18,'FORNECEDOR 5'!I18,'FORNECEDOR 5'!K18)</f>
        <v>0</v>
      </c>
    </row>
    <row r="19" spans="1:10" ht="15.75" thickBot="1" x14ac:dyDescent="0.3">
      <c r="A19" s="153">
        <f>COTAÇÃO!A19</f>
        <v>0</v>
      </c>
      <c r="B19" s="154"/>
      <c r="C19" s="154"/>
      <c r="D19" s="7">
        <f>COTAÇÃO!D19</f>
        <v>0</v>
      </c>
      <c r="E19" s="8">
        <f>COTAÇÃO!E19</f>
        <v>0</v>
      </c>
      <c r="F19" s="23"/>
      <c r="G19" s="41"/>
      <c r="H19" s="38"/>
      <c r="I19" s="12">
        <f t="shared" si="0"/>
        <v>0</v>
      </c>
      <c r="J19" s="56">
        <f>IF(I19=COTAÇÃO!Z19,'FORNECEDOR 5'!I19,'FORNECEDOR 5'!K19)</f>
        <v>0</v>
      </c>
    </row>
    <row r="20" spans="1:10" ht="15.75" thickBot="1" x14ac:dyDescent="0.3">
      <c r="A20" s="153">
        <f>COTAÇÃO!A20</f>
        <v>0</v>
      </c>
      <c r="B20" s="154"/>
      <c r="C20" s="154"/>
      <c r="D20" s="7">
        <f>COTAÇÃO!D20</f>
        <v>0</v>
      </c>
      <c r="E20" s="8">
        <f>COTAÇÃO!E20</f>
        <v>0</v>
      </c>
      <c r="F20" s="23"/>
      <c r="G20" s="41"/>
      <c r="H20" s="38"/>
      <c r="I20" s="12">
        <f t="shared" si="0"/>
        <v>0</v>
      </c>
      <c r="J20" s="56">
        <f>IF(I20=COTAÇÃO!Z20,'FORNECEDOR 5'!I20,'FORNECEDOR 5'!K20)</f>
        <v>0</v>
      </c>
    </row>
    <row r="21" spans="1:10" ht="15.75" thickBot="1" x14ac:dyDescent="0.3">
      <c r="A21" s="153">
        <f>COTAÇÃO!A21</f>
        <v>0</v>
      </c>
      <c r="B21" s="154"/>
      <c r="C21" s="154"/>
      <c r="D21" s="7">
        <f>COTAÇÃO!D21</f>
        <v>0</v>
      </c>
      <c r="E21" s="8">
        <f>COTAÇÃO!E21</f>
        <v>0</v>
      </c>
      <c r="F21" s="23"/>
      <c r="G21" s="41"/>
      <c r="H21" s="38"/>
      <c r="I21" s="12">
        <f t="shared" si="0"/>
        <v>0</v>
      </c>
      <c r="J21" s="56">
        <f>IF(I21=COTAÇÃO!Z21,'FORNECEDOR 5'!I21,'FORNECEDOR 5'!K21)</f>
        <v>0</v>
      </c>
    </row>
    <row r="22" spans="1:10" ht="15.75" thickBot="1" x14ac:dyDescent="0.3">
      <c r="A22" s="153">
        <f>COTAÇÃO!A22</f>
        <v>0</v>
      </c>
      <c r="B22" s="154"/>
      <c r="C22" s="154"/>
      <c r="D22" s="7">
        <f>COTAÇÃO!D22</f>
        <v>0</v>
      </c>
      <c r="E22" s="8">
        <f>COTAÇÃO!E22</f>
        <v>0</v>
      </c>
      <c r="F22" s="23"/>
      <c r="G22" s="41"/>
      <c r="H22" s="38"/>
      <c r="I22" s="12">
        <f t="shared" si="0"/>
        <v>0</v>
      </c>
      <c r="J22" s="56">
        <f>IF(I22=COTAÇÃO!Z22,'FORNECEDOR 5'!I22,'FORNECEDOR 5'!K22)</f>
        <v>0</v>
      </c>
    </row>
    <row r="23" spans="1:10" ht="15.75" thickBot="1" x14ac:dyDescent="0.3">
      <c r="A23" s="153">
        <f>COTAÇÃO!A23</f>
        <v>0</v>
      </c>
      <c r="B23" s="154"/>
      <c r="C23" s="154"/>
      <c r="D23" s="7">
        <f>COTAÇÃO!D23</f>
        <v>0</v>
      </c>
      <c r="E23" s="8">
        <f>COTAÇÃO!E23</f>
        <v>0</v>
      </c>
      <c r="F23" s="23"/>
      <c r="G23" s="41"/>
      <c r="H23" s="38"/>
      <c r="I23" s="12">
        <f t="shared" si="0"/>
        <v>0</v>
      </c>
      <c r="J23" s="56">
        <f>IF(I23=COTAÇÃO!Z23,'FORNECEDOR 5'!I23,'FORNECEDOR 5'!K23)</f>
        <v>0</v>
      </c>
    </row>
    <row r="24" spans="1:10" ht="15.75" thickBot="1" x14ac:dyDescent="0.3">
      <c r="A24" s="153">
        <f>COTAÇÃO!A24</f>
        <v>0</v>
      </c>
      <c r="B24" s="154"/>
      <c r="C24" s="154"/>
      <c r="D24" s="7">
        <f>COTAÇÃO!D24</f>
        <v>0</v>
      </c>
      <c r="E24" s="8">
        <f>COTAÇÃO!E24</f>
        <v>0</v>
      </c>
      <c r="F24" s="23"/>
      <c r="G24" s="41"/>
      <c r="H24" s="38"/>
      <c r="I24" s="12">
        <f t="shared" si="0"/>
        <v>0</v>
      </c>
      <c r="J24" s="56">
        <f>IF(I24=COTAÇÃO!Z24,'FORNECEDOR 5'!I24,'FORNECEDOR 5'!K24)</f>
        <v>0</v>
      </c>
    </row>
    <row r="25" spans="1:10" ht="15.75" thickBot="1" x14ac:dyDescent="0.3">
      <c r="A25" s="153">
        <f>COTAÇÃO!A25</f>
        <v>0</v>
      </c>
      <c r="B25" s="154"/>
      <c r="C25" s="154"/>
      <c r="D25" s="7">
        <f>COTAÇÃO!D25</f>
        <v>0</v>
      </c>
      <c r="E25" s="8">
        <f>COTAÇÃO!E25</f>
        <v>0</v>
      </c>
      <c r="F25" s="23"/>
      <c r="G25" s="41"/>
      <c r="H25" s="38"/>
      <c r="I25" s="12">
        <f t="shared" si="0"/>
        <v>0</v>
      </c>
      <c r="J25" s="56">
        <f>IF(I25=COTAÇÃO!Z25,'FORNECEDOR 5'!I25,'FORNECEDOR 5'!K25)</f>
        <v>0</v>
      </c>
    </row>
    <row r="26" spans="1:10" ht="15.75" thickBot="1" x14ac:dyDescent="0.3">
      <c r="A26" s="153">
        <f>COTAÇÃO!A26</f>
        <v>0</v>
      </c>
      <c r="B26" s="154"/>
      <c r="C26" s="154"/>
      <c r="D26" s="7">
        <f>COTAÇÃO!D26</f>
        <v>0</v>
      </c>
      <c r="E26" s="8">
        <f>COTAÇÃO!E26</f>
        <v>0</v>
      </c>
      <c r="F26" s="23"/>
      <c r="G26" s="41"/>
      <c r="H26" s="38"/>
      <c r="I26" s="12">
        <f t="shared" si="0"/>
        <v>0</v>
      </c>
      <c r="J26" s="56">
        <f>IF(I26=COTAÇÃO!Z26,'FORNECEDOR 5'!I26,'FORNECEDOR 5'!K26)</f>
        <v>0</v>
      </c>
    </row>
    <row r="27" spans="1:10" ht="15.75" thickBot="1" x14ac:dyDescent="0.3">
      <c r="A27" s="153">
        <f>COTAÇÃO!A27</f>
        <v>0</v>
      </c>
      <c r="B27" s="154"/>
      <c r="C27" s="154"/>
      <c r="D27" s="7">
        <f>COTAÇÃO!D27</f>
        <v>0</v>
      </c>
      <c r="E27" s="8">
        <f>COTAÇÃO!E27</f>
        <v>0</v>
      </c>
      <c r="F27" s="23"/>
      <c r="G27" s="41"/>
      <c r="H27" s="38"/>
      <c r="I27" s="12">
        <f t="shared" si="0"/>
        <v>0</v>
      </c>
      <c r="J27" s="56">
        <f>IF(I27=COTAÇÃO!Z27,'FORNECEDOR 5'!I27,'FORNECEDOR 5'!K27)</f>
        <v>0</v>
      </c>
    </row>
    <row r="28" spans="1:10" ht="15.75" thickBot="1" x14ac:dyDescent="0.3">
      <c r="A28" s="153">
        <f>COTAÇÃO!A28</f>
        <v>0</v>
      </c>
      <c r="B28" s="154"/>
      <c r="C28" s="154"/>
      <c r="D28" s="7">
        <f>COTAÇÃO!D28</f>
        <v>0</v>
      </c>
      <c r="E28" s="8">
        <f>COTAÇÃO!E28</f>
        <v>0</v>
      </c>
      <c r="F28" s="23"/>
      <c r="G28" s="41"/>
      <c r="H28" s="38"/>
      <c r="I28" s="12">
        <f t="shared" si="0"/>
        <v>0</v>
      </c>
      <c r="J28" s="56">
        <f>IF(I28=COTAÇÃO!Z28,'FORNECEDOR 5'!I28,'FORNECEDOR 5'!K28)</f>
        <v>0</v>
      </c>
    </row>
    <row r="29" spans="1:10" ht="15.75" thickBot="1" x14ac:dyDescent="0.3">
      <c r="A29" s="153">
        <f>COTAÇÃO!A29</f>
        <v>0</v>
      </c>
      <c r="B29" s="154"/>
      <c r="C29" s="154"/>
      <c r="D29" s="7">
        <f>COTAÇÃO!D29</f>
        <v>0</v>
      </c>
      <c r="E29" s="8">
        <f>COTAÇÃO!E29</f>
        <v>0</v>
      </c>
      <c r="F29" s="23"/>
      <c r="G29" s="41"/>
      <c r="H29" s="38"/>
      <c r="I29" s="12">
        <f t="shared" si="0"/>
        <v>0</v>
      </c>
      <c r="J29" s="56">
        <f>IF(I29=COTAÇÃO!Z29,'FORNECEDOR 5'!I29,'FORNECEDOR 5'!K29)</f>
        <v>0</v>
      </c>
    </row>
    <row r="30" spans="1:10" ht="15.75" thickBot="1" x14ac:dyDescent="0.3">
      <c r="A30" s="153">
        <f>COTAÇÃO!A30</f>
        <v>0</v>
      </c>
      <c r="B30" s="154"/>
      <c r="C30" s="154"/>
      <c r="D30" s="7">
        <f>COTAÇÃO!D30</f>
        <v>0</v>
      </c>
      <c r="E30" s="8">
        <f>COTAÇÃO!E30</f>
        <v>0</v>
      </c>
      <c r="F30" s="23"/>
      <c r="G30" s="41"/>
      <c r="H30" s="38"/>
      <c r="I30" s="12">
        <f t="shared" si="0"/>
        <v>0</v>
      </c>
      <c r="J30" s="56">
        <f>IF(I30=COTAÇÃO!Z30,'FORNECEDOR 5'!I30,'FORNECEDOR 5'!K30)</f>
        <v>0</v>
      </c>
    </row>
    <row r="31" spans="1:10" ht="15.75" thickBot="1" x14ac:dyDescent="0.3">
      <c r="A31" s="153">
        <f>COTAÇÃO!A31</f>
        <v>0</v>
      </c>
      <c r="B31" s="154"/>
      <c r="C31" s="154"/>
      <c r="D31" s="7">
        <f>COTAÇÃO!D31</f>
        <v>0</v>
      </c>
      <c r="E31" s="8">
        <f>COTAÇÃO!E31</f>
        <v>0</v>
      </c>
      <c r="F31" s="23"/>
      <c r="G31" s="41"/>
      <c r="H31" s="38"/>
      <c r="I31" s="12">
        <f t="shared" si="0"/>
        <v>0</v>
      </c>
      <c r="J31" s="56">
        <f>IF(I31=COTAÇÃO!Z31,'FORNECEDOR 5'!I31,'FORNECEDOR 5'!K31)</f>
        <v>0</v>
      </c>
    </row>
    <row r="32" spans="1:10" ht="15.75" thickBot="1" x14ac:dyDescent="0.3">
      <c r="A32" s="153">
        <f>COTAÇÃO!A32</f>
        <v>0</v>
      </c>
      <c r="B32" s="154"/>
      <c r="C32" s="154"/>
      <c r="D32" s="7">
        <f>COTAÇÃO!D32</f>
        <v>0</v>
      </c>
      <c r="E32" s="8">
        <f>COTAÇÃO!E32</f>
        <v>0</v>
      </c>
      <c r="F32" s="23"/>
      <c r="G32" s="41"/>
      <c r="H32" s="38"/>
      <c r="I32" s="12">
        <f t="shared" si="0"/>
        <v>0</v>
      </c>
      <c r="J32" s="56">
        <f>IF(I32=COTAÇÃO!Z32,'FORNECEDOR 5'!I32,'FORNECEDOR 5'!K32)</f>
        <v>0</v>
      </c>
    </row>
    <row r="33" spans="1:10" ht="15.75" thickBot="1" x14ac:dyDescent="0.3">
      <c r="A33" s="153">
        <f>COTAÇÃO!A33</f>
        <v>0</v>
      </c>
      <c r="B33" s="154"/>
      <c r="C33" s="154"/>
      <c r="D33" s="7">
        <f>COTAÇÃO!D33</f>
        <v>0</v>
      </c>
      <c r="E33" s="8">
        <f>COTAÇÃO!E33</f>
        <v>0</v>
      </c>
      <c r="F33" s="23"/>
      <c r="G33" s="41"/>
      <c r="H33" s="38"/>
      <c r="I33" s="12">
        <f t="shared" si="0"/>
        <v>0</v>
      </c>
      <c r="J33" s="56">
        <f>IF(I33=COTAÇÃO!Z33,'FORNECEDOR 5'!I33,'FORNECEDOR 5'!K33)</f>
        <v>0</v>
      </c>
    </row>
    <row r="34" spans="1:10" ht="15.75" thickBot="1" x14ac:dyDescent="0.3">
      <c r="A34" s="153">
        <f>COTAÇÃO!A34</f>
        <v>0</v>
      </c>
      <c r="B34" s="154"/>
      <c r="C34" s="154"/>
      <c r="D34" s="7">
        <f>COTAÇÃO!D34</f>
        <v>0</v>
      </c>
      <c r="E34" s="8">
        <f>COTAÇÃO!E34</f>
        <v>0</v>
      </c>
      <c r="F34" s="23"/>
      <c r="G34" s="41"/>
      <c r="H34" s="38"/>
      <c r="I34" s="12">
        <f t="shared" si="0"/>
        <v>0</v>
      </c>
      <c r="J34" s="56">
        <f>IF(I34=COTAÇÃO!Z34,'FORNECEDOR 5'!I34,'FORNECEDOR 5'!K34)</f>
        <v>0</v>
      </c>
    </row>
    <row r="35" spans="1:10" ht="15.75" thickBot="1" x14ac:dyDescent="0.3">
      <c r="A35" s="153">
        <f>COTAÇÃO!A35</f>
        <v>0</v>
      </c>
      <c r="B35" s="154"/>
      <c r="C35" s="154"/>
      <c r="D35" s="7">
        <f>COTAÇÃO!D35</f>
        <v>0</v>
      </c>
      <c r="E35" s="8">
        <f>COTAÇÃO!E35</f>
        <v>0</v>
      </c>
      <c r="F35" s="23"/>
      <c r="G35" s="41"/>
      <c r="H35" s="38"/>
      <c r="I35" s="12">
        <f t="shared" si="0"/>
        <v>0</v>
      </c>
      <c r="J35" s="56">
        <f>IF(I35=COTAÇÃO!Z35,'FORNECEDOR 5'!I35,'FORNECEDOR 5'!K35)</f>
        <v>0</v>
      </c>
    </row>
    <row r="36" spans="1:10" ht="15.75" thickBot="1" x14ac:dyDescent="0.3">
      <c r="A36" s="153">
        <f>COTAÇÃO!A36</f>
        <v>0</v>
      </c>
      <c r="B36" s="154"/>
      <c r="C36" s="154"/>
      <c r="D36" s="7">
        <f>COTAÇÃO!D36</f>
        <v>0</v>
      </c>
      <c r="E36" s="8">
        <f>COTAÇÃO!E36</f>
        <v>0</v>
      </c>
      <c r="F36" s="23"/>
      <c r="G36" s="41"/>
      <c r="H36" s="38"/>
      <c r="I36" s="12">
        <f t="shared" si="0"/>
        <v>0</v>
      </c>
      <c r="J36" s="56">
        <f>IF(I36=COTAÇÃO!Z36,'FORNECEDOR 5'!I36,'FORNECEDOR 5'!K36)</f>
        <v>0</v>
      </c>
    </row>
    <row r="37" spans="1:10" ht="15.75" thickBot="1" x14ac:dyDescent="0.3">
      <c r="A37" s="153">
        <f>COTAÇÃO!A37</f>
        <v>0</v>
      </c>
      <c r="B37" s="154"/>
      <c r="C37" s="154"/>
      <c r="D37" s="7">
        <f>COTAÇÃO!D37</f>
        <v>0</v>
      </c>
      <c r="E37" s="8">
        <f>COTAÇÃO!E37</f>
        <v>0</v>
      </c>
      <c r="F37" s="23"/>
      <c r="G37" s="41"/>
      <c r="H37" s="38"/>
      <c r="I37" s="12">
        <f t="shared" si="0"/>
        <v>0</v>
      </c>
      <c r="J37" s="56">
        <f>IF(I37=COTAÇÃO!Z37,'FORNECEDOR 5'!I37,'FORNECEDOR 5'!K37)</f>
        <v>0</v>
      </c>
    </row>
    <row r="38" spans="1:10" ht="15.75" thickBot="1" x14ac:dyDescent="0.3">
      <c r="A38" s="153">
        <f>COTAÇÃO!A38</f>
        <v>0</v>
      </c>
      <c r="B38" s="154"/>
      <c r="C38" s="154"/>
      <c r="D38" s="7">
        <f>COTAÇÃO!D38</f>
        <v>0</v>
      </c>
      <c r="E38" s="8">
        <f>COTAÇÃO!E38</f>
        <v>0</v>
      </c>
      <c r="F38" s="23"/>
      <c r="G38" s="41"/>
      <c r="H38" s="38"/>
      <c r="I38" s="12">
        <f t="shared" si="0"/>
        <v>0</v>
      </c>
      <c r="J38" s="56">
        <f>IF(I38=COTAÇÃO!Z38,'FORNECEDOR 5'!I38,'FORNECEDOR 5'!K38)</f>
        <v>0</v>
      </c>
    </row>
    <row r="39" spans="1:10" ht="15.75" thickBot="1" x14ac:dyDescent="0.3">
      <c r="A39" s="153">
        <f>COTAÇÃO!A39</f>
        <v>0</v>
      </c>
      <c r="B39" s="154"/>
      <c r="C39" s="154"/>
      <c r="D39" s="7">
        <f>COTAÇÃO!D39</f>
        <v>0</v>
      </c>
      <c r="E39" s="8">
        <f>COTAÇÃO!E39</f>
        <v>0</v>
      </c>
      <c r="F39" s="23"/>
      <c r="G39" s="41"/>
      <c r="H39" s="38"/>
      <c r="I39" s="12">
        <f t="shared" si="0"/>
        <v>0</v>
      </c>
      <c r="J39" s="56">
        <f>IF(I39=COTAÇÃO!Z39,'FORNECEDOR 5'!I39,'FORNECEDOR 5'!K39)</f>
        <v>0</v>
      </c>
    </row>
    <row r="40" spans="1:10" ht="15.75" thickBot="1" x14ac:dyDescent="0.3">
      <c r="A40" s="153">
        <f>COTAÇÃO!A40</f>
        <v>0</v>
      </c>
      <c r="B40" s="154"/>
      <c r="C40" s="154"/>
      <c r="D40" s="7">
        <f>COTAÇÃO!D40</f>
        <v>0</v>
      </c>
      <c r="E40" s="8">
        <f>COTAÇÃO!E40</f>
        <v>0</v>
      </c>
      <c r="F40" s="23"/>
      <c r="G40" s="41"/>
      <c r="H40" s="38"/>
      <c r="I40" s="12">
        <f t="shared" si="0"/>
        <v>0</v>
      </c>
      <c r="J40" s="56">
        <f>IF(I40=COTAÇÃO!Z40,'FORNECEDOR 5'!I40,'FORNECEDOR 5'!K40)</f>
        <v>0</v>
      </c>
    </row>
    <row r="41" spans="1:10" ht="15.75" thickBot="1" x14ac:dyDescent="0.3">
      <c r="A41" s="153">
        <f>COTAÇÃO!A41</f>
        <v>0</v>
      </c>
      <c r="B41" s="154"/>
      <c r="C41" s="154"/>
      <c r="D41" s="7">
        <f>COTAÇÃO!D41</f>
        <v>0</v>
      </c>
      <c r="E41" s="8">
        <f>COTAÇÃO!E41</f>
        <v>0</v>
      </c>
      <c r="F41" s="23"/>
      <c r="G41" s="41"/>
      <c r="H41" s="38"/>
      <c r="I41" s="12">
        <f t="shared" si="0"/>
        <v>0</v>
      </c>
      <c r="J41" s="56">
        <f>IF(I41=COTAÇÃO!Z41,'FORNECEDOR 5'!I41,'FORNECEDOR 5'!K41)</f>
        <v>0</v>
      </c>
    </row>
    <row r="42" spans="1:10" ht="15.75" thickBot="1" x14ac:dyDescent="0.3">
      <c r="A42" s="153">
        <f>COTAÇÃO!A42</f>
        <v>0</v>
      </c>
      <c r="B42" s="154"/>
      <c r="C42" s="154"/>
      <c r="D42" s="7">
        <f>COTAÇÃO!D42</f>
        <v>0</v>
      </c>
      <c r="E42" s="8">
        <f>COTAÇÃO!E42</f>
        <v>0</v>
      </c>
      <c r="F42" s="23"/>
      <c r="G42" s="41"/>
      <c r="H42" s="38"/>
      <c r="I42" s="12">
        <f t="shared" si="0"/>
        <v>0</v>
      </c>
      <c r="J42" s="56">
        <f>IF(I42=COTAÇÃO!Z42,'FORNECEDOR 5'!I42,'FORNECEDOR 5'!K42)</f>
        <v>0</v>
      </c>
    </row>
    <row r="43" spans="1:10" ht="15.75" thickBot="1" x14ac:dyDescent="0.3">
      <c r="A43" s="153">
        <f>COTAÇÃO!A43</f>
        <v>0</v>
      </c>
      <c r="B43" s="154"/>
      <c r="C43" s="154"/>
      <c r="D43" s="7">
        <f>COTAÇÃO!D43</f>
        <v>0</v>
      </c>
      <c r="E43" s="8">
        <f>COTAÇÃO!E43</f>
        <v>0</v>
      </c>
      <c r="F43" s="23"/>
      <c r="G43" s="41"/>
      <c r="H43" s="38"/>
      <c r="I43" s="12">
        <f t="shared" si="0"/>
        <v>0</v>
      </c>
      <c r="J43" s="56">
        <f>IF(I43=COTAÇÃO!Z43,'FORNECEDOR 5'!I43,'FORNECEDOR 5'!K43)</f>
        <v>0</v>
      </c>
    </row>
    <row r="44" spans="1:10" ht="15.75" thickBot="1" x14ac:dyDescent="0.3">
      <c r="A44" s="153">
        <f>COTAÇÃO!A44</f>
        <v>0</v>
      </c>
      <c r="B44" s="154"/>
      <c r="C44" s="154"/>
      <c r="D44" s="7">
        <f>COTAÇÃO!D44</f>
        <v>0</v>
      </c>
      <c r="E44" s="8">
        <f>COTAÇÃO!E44</f>
        <v>0</v>
      </c>
      <c r="F44" s="23"/>
      <c r="G44" s="41"/>
      <c r="H44" s="38"/>
      <c r="I44" s="12">
        <f t="shared" si="0"/>
        <v>0</v>
      </c>
      <c r="J44" s="56">
        <f>IF(I44=COTAÇÃO!Z44,'FORNECEDOR 5'!I44,'FORNECEDOR 5'!K44)</f>
        <v>0</v>
      </c>
    </row>
    <row r="45" spans="1:10" ht="15.75" thickBot="1" x14ac:dyDescent="0.3">
      <c r="A45" s="153">
        <f>COTAÇÃO!A45</f>
        <v>0</v>
      </c>
      <c r="B45" s="154"/>
      <c r="C45" s="154"/>
      <c r="D45" s="7">
        <f>COTAÇÃO!D45</f>
        <v>0</v>
      </c>
      <c r="E45" s="8">
        <f>COTAÇÃO!E45</f>
        <v>0</v>
      </c>
      <c r="F45" s="23"/>
      <c r="G45" s="41"/>
      <c r="H45" s="38"/>
      <c r="I45" s="12">
        <f t="shared" si="0"/>
        <v>0</v>
      </c>
      <c r="J45" s="56">
        <f>IF(I45=COTAÇÃO!Z45,'FORNECEDOR 5'!I45,'FORNECEDOR 5'!K45)</f>
        <v>0</v>
      </c>
    </row>
    <row r="46" spans="1:10" ht="15.75" thickBot="1" x14ac:dyDescent="0.3">
      <c r="A46" s="153">
        <f>COTAÇÃO!A46</f>
        <v>0</v>
      </c>
      <c r="B46" s="154"/>
      <c r="C46" s="154"/>
      <c r="D46" s="7">
        <f>COTAÇÃO!D46</f>
        <v>0</v>
      </c>
      <c r="E46" s="8">
        <f>COTAÇÃO!E46</f>
        <v>0</v>
      </c>
      <c r="F46" s="23"/>
      <c r="G46" s="41"/>
      <c r="H46" s="38"/>
      <c r="I46" s="12">
        <f t="shared" si="0"/>
        <v>0</v>
      </c>
      <c r="J46" s="56">
        <f>IF(I46=COTAÇÃO!Z46,'FORNECEDOR 5'!I46,'FORNECEDOR 5'!K46)</f>
        <v>0</v>
      </c>
    </row>
    <row r="47" spans="1:10" ht="15.75" thickBot="1" x14ac:dyDescent="0.3">
      <c r="A47" s="153">
        <f>COTAÇÃO!A47</f>
        <v>0</v>
      </c>
      <c r="B47" s="154"/>
      <c r="C47" s="154"/>
      <c r="D47" s="7">
        <f>COTAÇÃO!D47</f>
        <v>0</v>
      </c>
      <c r="E47" s="8">
        <f>COTAÇÃO!E47</f>
        <v>0</v>
      </c>
      <c r="F47" s="23"/>
      <c r="G47" s="41"/>
      <c r="H47" s="38"/>
      <c r="I47" s="12">
        <f t="shared" si="0"/>
        <v>0</v>
      </c>
      <c r="J47" s="56">
        <f>IF(I47=COTAÇÃO!Z47,'FORNECEDOR 5'!I47,'FORNECEDOR 5'!K47)</f>
        <v>0</v>
      </c>
    </row>
    <row r="48" spans="1:10" ht="15.75" thickBot="1" x14ac:dyDescent="0.3">
      <c r="A48" s="153">
        <f>COTAÇÃO!A48</f>
        <v>0</v>
      </c>
      <c r="B48" s="154"/>
      <c r="C48" s="154"/>
      <c r="D48" s="7">
        <f>COTAÇÃO!D48</f>
        <v>0</v>
      </c>
      <c r="E48" s="8">
        <f>COTAÇÃO!E48</f>
        <v>0</v>
      </c>
      <c r="F48" s="23"/>
      <c r="G48" s="41"/>
      <c r="H48" s="38"/>
      <c r="I48" s="12">
        <f t="shared" si="0"/>
        <v>0</v>
      </c>
      <c r="J48" s="56">
        <f>IF(I48=COTAÇÃO!Z48,'FORNECEDOR 5'!I48,'FORNECEDOR 5'!K48)</f>
        <v>0</v>
      </c>
    </row>
    <row r="49" spans="1:10" ht="15.75" thickBot="1" x14ac:dyDescent="0.3">
      <c r="A49" s="153">
        <f>COTAÇÃO!A49</f>
        <v>0</v>
      </c>
      <c r="B49" s="154"/>
      <c r="C49" s="154"/>
      <c r="D49" s="7">
        <f>COTAÇÃO!D49</f>
        <v>0</v>
      </c>
      <c r="E49" s="8">
        <f>COTAÇÃO!E49</f>
        <v>0</v>
      </c>
      <c r="F49" s="23"/>
      <c r="G49" s="41"/>
      <c r="H49" s="38"/>
      <c r="I49" s="12">
        <f t="shared" si="0"/>
        <v>0</v>
      </c>
      <c r="J49" s="56">
        <f>IF(I49=COTAÇÃO!Z49,'FORNECEDOR 5'!I49,'FORNECEDOR 5'!K49)</f>
        <v>0</v>
      </c>
    </row>
    <row r="50" spans="1:10" ht="15.75" thickBot="1" x14ac:dyDescent="0.3">
      <c r="A50" s="153">
        <f>COTAÇÃO!A50</f>
        <v>0</v>
      </c>
      <c r="B50" s="154"/>
      <c r="C50" s="154"/>
      <c r="D50" s="7">
        <f>COTAÇÃO!D50</f>
        <v>0</v>
      </c>
      <c r="E50" s="8">
        <f>COTAÇÃO!E50</f>
        <v>0</v>
      </c>
      <c r="F50" s="23"/>
      <c r="G50" s="41"/>
      <c r="H50" s="38"/>
      <c r="I50" s="12">
        <f t="shared" si="0"/>
        <v>0</v>
      </c>
      <c r="J50" s="56">
        <f>IF(I50=COTAÇÃO!Z50,'FORNECEDOR 5'!I50,'FORNECEDOR 5'!K50)</f>
        <v>0</v>
      </c>
    </row>
    <row r="51" spans="1:10" ht="15.75" thickBot="1" x14ac:dyDescent="0.3">
      <c r="A51" s="153">
        <f>COTAÇÃO!A51</f>
        <v>0</v>
      </c>
      <c r="B51" s="154"/>
      <c r="C51" s="154"/>
      <c r="D51" s="7">
        <f>COTAÇÃO!D51</f>
        <v>0</v>
      </c>
      <c r="E51" s="8">
        <f>COTAÇÃO!E51</f>
        <v>0</v>
      </c>
      <c r="F51" s="23"/>
      <c r="G51" s="41"/>
      <c r="H51" s="38"/>
      <c r="I51" s="12">
        <f t="shared" si="0"/>
        <v>0</v>
      </c>
      <c r="J51" s="56">
        <f>IF(I51=COTAÇÃO!Z51,'FORNECEDOR 5'!I51,'FORNECEDOR 5'!K51)</f>
        <v>0</v>
      </c>
    </row>
    <row r="52" spans="1:10" ht="15.75" thickBot="1" x14ac:dyDescent="0.3">
      <c r="A52" s="153">
        <f>COTAÇÃO!A52</f>
        <v>0</v>
      </c>
      <c r="B52" s="154"/>
      <c r="C52" s="154"/>
      <c r="D52" s="7">
        <f>COTAÇÃO!D52</f>
        <v>0</v>
      </c>
      <c r="E52" s="8">
        <f>COTAÇÃO!E52</f>
        <v>0</v>
      </c>
      <c r="F52" s="23"/>
      <c r="G52" s="41"/>
      <c r="H52" s="38"/>
      <c r="I52" s="12">
        <f t="shared" si="0"/>
        <v>0</v>
      </c>
      <c r="J52" s="56">
        <f>IF(I52=COTAÇÃO!Z52,'FORNECEDOR 5'!I52,'FORNECEDOR 5'!K52)</f>
        <v>0</v>
      </c>
    </row>
    <row r="53" spans="1:10" ht="15.75" thickBot="1" x14ac:dyDescent="0.3">
      <c r="A53" s="153">
        <f>COTAÇÃO!A53</f>
        <v>0</v>
      </c>
      <c r="B53" s="154"/>
      <c r="C53" s="154"/>
      <c r="D53" s="7">
        <f>COTAÇÃO!D53</f>
        <v>0</v>
      </c>
      <c r="E53" s="8">
        <f>COTAÇÃO!E53</f>
        <v>0</v>
      </c>
      <c r="F53" s="23"/>
      <c r="G53" s="41"/>
      <c r="H53" s="38"/>
      <c r="I53" s="12">
        <f t="shared" si="0"/>
        <v>0</v>
      </c>
      <c r="J53" s="56">
        <f>IF(I53=COTAÇÃO!Z53,'FORNECEDOR 5'!I53,'FORNECEDOR 5'!K53)</f>
        <v>0</v>
      </c>
    </row>
    <row r="54" spans="1:10" ht="15.75" thickBot="1" x14ac:dyDescent="0.3">
      <c r="A54" s="153">
        <f>COTAÇÃO!A54</f>
        <v>0</v>
      </c>
      <c r="B54" s="154"/>
      <c r="C54" s="154"/>
      <c r="D54" s="7">
        <f>COTAÇÃO!D54</f>
        <v>0</v>
      </c>
      <c r="E54" s="8">
        <f>COTAÇÃO!E54</f>
        <v>0</v>
      </c>
      <c r="F54" s="23"/>
      <c r="G54" s="41"/>
      <c r="H54" s="38"/>
      <c r="I54" s="12">
        <f t="shared" si="0"/>
        <v>0</v>
      </c>
      <c r="J54" s="56">
        <f>IF(I54=COTAÇÃO!Z54,'FORNECEDOR 5'!I54,'FORNECEDOR 5'!K54)</f>
        <v>0</v>
      </c>
    </row>
    <row r="55" spans="1:10" ht="15.75" thickBot="1" x14ac:dyDescent="0.3">
      <c r="A55" s="153">
        <f>COTAÇÃO!A55</f>
        <v>0</v>
      </c>
      <c r="B55" s="154"/>
      <c r="C55" s="154"/>
      <c r="D55" s="7">
        <f>COTAÇÃO!D55</f>
        <v>0</v>
      </c>
      <c r="E55" s="8">
        <f>COTAÇÃO!E55</f>
        <v>0</v>
      </c>
      <c r="F55" s="24"/>
      <c r="G55" s="42"/>
      <c r="H55" s="39"/>
      <c r="I55" s="13">
        <f t="shared" si="0"/>
        <v>0</v>
      </c>
      <c r="J55" s="56">
        <f>IF(I55=COTAÇÃO!Z55,'FORNECEDOR 5'!I55,'FORNECEDOR 5'!K55)</f>
        <v>0</v>
      </c>
    </row>
    <row r="56" spans="1:10" ht="17.25" thickTop="1" thickBot="1" x14ac:dyDescent="0.3">
      <c r="A56" s="125" t="s">
        <v>5</v>
      </c>
      <c r="B56" s="126"/>
      <c r="C56" s="126"/>
      <c r="D56" s="29"/>
      <c r="E56" s="30"/>
      <c r="F56" s="93">
        <f>SUM(I7:I55)</f>
        <v>0</v>
      </c>
      <c r="G56" s="93"/>
      <c r="H56" s="93"/>
      <c r="I56" s="93"/>
      <c r="J56" s="59">
        <f>SUM(J7:J55)</f>
        <v>0</v>
      </c>
    </row>
    <row r="57" spans="1:10" ht="15.75" thickTop="1" x14ac:dyDescent="0.25">
      <c r="A57" s="125" t="s">
        <v>22</v>
      </c>
      <c r="B57" s="126"/>
      <c r="C57" s="126"/>
      <c r="D57" s="29"/>
      <c r="E57" s="30"/>
      <c r="F57" s="93">
        <f>SUM(J7:J55)</f>
        <v>0</v>
      </c>
      <c r="G57" s="93"/>
      <c r="H57" s="93"/>
      <c r="I57" s="93"/>
      <c r="J57" s="60"/>
    </row>
    <row r="58" spans="1:10" x14ac:dyDescent="0.25">
      <c r="A58" s="101" t="s">
        <v>15</v>
      </c>
      <c r="B58" s="102"/>
      <c r="C58" s="103"/>
      <c r="D58" s="31"/>
      <c r="E58" s="32"/>
      <c r="F58" s="94">
        <v>0</v>
      </c>
      <c r="G58" s="95"/>
      <c r="H58" s="95"/>
      <c r="I58" s="96"/>
      <c r="J58" s="60"/>
    </row>
    <row r="59" spans="1:10" x14ac:dyDescent="0.25">
      <c r="A59" s="101" t="s">
        <v>16</v>
      </c>
      <c r="B59" s="102"/>
      <c r="C59" s="103"/>
      <c r="D59" s="31"/>
      <c r="E59" s="32"/>
      <c r="F59" s="97">
        <f t="shared" ref="F59" si="1">F56*(1-F58)</f>
        <v>0</v>
      </c>
      <c r="G59" s="98"/>
      <c r="H59" s="98"/>
      <c r="I59" s="99"/>
      <c r="J59" s="60"/>
    </row>
    <row r="60" spans="1:10" x14ac:dyDescent="0.25">
      <c r="A60" s="107" t="s">
        <v>8</v>
      </c>
      <c r="B60" s="108"/>
      <c r="C60" s="108"/>
      <c r="D60" s="27"/>
      <c r="E60" s="28"/>
      <c r="F60" s="111" t="s">
        <v>10</v>
      </c>
      <c r="G60" s="111"/>
      <c r="H60" s="111"/>
      <c r="I60" s="111"/>
      <c r="J60" s="60"/>
    </row>
    <row r="61" spans="1:10" ht="15.75" thickBot="1" x14ac:dyDescent="0.3">
      <c r="A61" s="109" t="s">
        <v>9</v>
      </c>
      <c r="B61" s="110"/>
      <c r="C61" s="110"/>
      <c r="D61" s="25"/>
      <c r="E61" s="26"/>
      <c r="F61" s="112">
        <v>15</v>
      </c>
      <c r="G61" s="112"/>
      <c r="H61" s="112"/>
      <c r="I61" s="112"/>
      <c r="J61" s="60"/>
    </row>
  </sheetData>
  <mergeCells count="67">
    <mergeCell ref="A59:C59"/>
    <mergeCell ref="F59:I59"/>
    <mergeCell ref="A60:C60"/>
    <mergeCell ref="F60:I60"/>
    <mergeCell ref="A61:C61"/>
    <mergeCell ref="F61:I61"/>
    <mergeCell ref="A58:C58"/>
    <mergeCell ref="F58:I58"/>
    <mergeCell ref="A49:C49"/>
    <mergeCell ref="A50:C50"/>
    <mergeCell ref="A51:C51"/>
    <mergeCell ref="A52:C52"/>
    <mergeCell ref="A53:C53"/>
    <mergeCell ref="A54:C54"/>
    <mergeCell ref="A55:C55"/>
    <mergeCell ref="A56:C56"/>
    <mergeCell ref="F56:I56"/>
    <mergeCell ref="A57:C57"/>
    <mergeCell ref="F57:I57"/>
    <mergeCell ref="A48:C48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36:C36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24:C24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12:C12"/>
    <mergeCell ref="B2:C2"/>
    <mergeCell ref="A4:E4"/>
    <mergeCell ref="F4:I4"/>
    <mergeCell ref="A5:E5"/>
    <mergeCell ref="F5:I5"/>
    <mergeCell ref="A6:C6"/>
    <mergeCell ref="A7:C7"/>
    <mergeCell ref="A8:C8"/>
    <mergeCell ref="A9:C9"/>
    <mergeCell ref="A10:C10"/>
    <mergeCell ref="A11:C11"/>
  </mergeCells>
  <conditionalFormatting sqref="I7:I55">
    <cfRule type="cellIs" priority="9" stopIfTrue="1" operator="equal">
      <formula>0</formula>
    </cfRule>
    <cfRule type="cellIs" dxfId="4" priority="10" operator="equal">
      <formula>$AH7</formula>
    </cfRule>
  </conditionalFormatting>
  <conditionalFormatting sqref="I7:I55">
    <cfRule type="cellIs" priority="7" stopIfTrue="1" operator="equal">
      <formula>0</formula>
    </cfRule>
    <cfRule type="cellIs" dxfId="3" priority="8" operator="equal">
      <formula>$AH7</formula>
    </cfRule>
  </conditionalFormatting>
  <conditionalFormatting sqref="I7:I55">
    <cfRule type="cellIs" priority="5" stopIfTrue="1" operator="equal">
      <formula>0</formula>
    </cfRule>
    <cfRule type="cellIs" dxfId="2" priority="6" operator="equal">
      <formula>$AH7</formula>
    </cfRule>
  </conditionalFormatting>
  <conditionalFormatting sqref="I7:I55">
    <cfRule type="cellIs" priority="3" stopIfTrue="1" operator="equal">
      <formula>0</formula>
    </cfRule>
    <cfRule type="cellIs" dxfId="1" priority="4" operator="equal">
      <formula>$AH7</formula>
    </cfRule>
  </conditionalFormatting>
  <conditionalFormatting sqref="I7:I55">
    <cfRule type="cellIs" priority="1" stopIfTrue="1" operator="equal">
      <formula>0</formula>
    </cfRule>
    <cfRule type="cellIs" dxfId="0" priority="2" operator="equal">
      <formula>$AH7</formula>
    </cfRule>
  </conditionalFormatting>
  <pageMargins left="0.51181102362204722" right="0.51181102362204722" top="0.39370078740157483" bottom="0.39370078740157483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COTAÇÃO</vt:lpstr>
      <vt:lpstr>FORNECEDOR 1</vt:lpstr>
      <vt:lpstr>FORNECEDOR 2</vt:lpstr>
      <vt:lpstr>FORNECEDOR 3</vt:lpstr>
      <vt:lpstr>FORNECEDOR 4</vt:lpstr>
      <vt:lpstr>FORNECEDOR 5</vt:lpstr>
      <vt:lpstr>COTAÇÃO!Area_de_impressao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gerson</dc:creator>
  <cp:lastModifiedBy>Leonardo</cp:lastModifiedBy>
  <cp:lastPrinted>2014-03-07T15:48:51Z</cp:lastPrinted>
  <dcterms:created xsi:type="dcterms:W3CDTF">2010-07-22T16:31:51Z</dcterms:created>
  <dcterms:modified xsi:type="dcterms:W3CDTF">2019-01-29T18:00:21Z</dcterms:modified>
</cp:coreProperties>
</file>